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D:\Phd\FLAVOS\Flavos Paper\To submit\Flavos_Manuscript_Figures_Suppl\"/>
    </mc:Choice>
  </mc:AlternateContent>
  <xr:revisionPtr revIDLastSave="0" documentId="10_ncr:100000_{F33DDDAC-E363-4A2C-86D9-71DC13E2592D}" xr6:coauthVersionLast="31" xr6:coauthVersionMax="31" xr10:uidLastSave="{00000000-0000-0000-0000-000000000000}"/>
  <bookViews>
    <workbookView xWindow="0" yWindow="0" windowWidth="28800" windowHeight="12225" activeTab="3" xr2:uid="{00000000-000D-0000-FFFF-FFFF00000000}"/>
  </bookViews>
  <sheets>
    <sheet name="Aver.Cazymes per Mbp-Taxa" sheetId="1" r:id="rId1"/>
    <sheet name="Aver.Cazymes per Mbp-Clades" sheetId="2" r:id="rId2"/>
    <sheet name="Total Cazymes-Taxa" sheetId="3" r:id="rId3"/>
    <sheet name="Total Cazymes-Clades" sheetId="4" r:id="rId4"/>
  </sheets>
  <calcPr calcId="179017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5" i="2" l="1"/>
  <c r="P25" i="2"/>
  <c r="O25" i="2"/>
  <c r="N25" i="2"/>
  <c r="M25" i="2"/>
  <c r="L25" i="2"/>
  <c r="Q24" i="2"/>
  <c r="P24" i="2"/>
  <c r="O24" i="2"/>
  <c r="N24" i="2"/>
  <c r="M24" i="2"/>
  <c r="L24" i="2"/>
  <c r="Q23" i="2"/>
  <c r="P23" i="2"/>
  <c r="O23" i="2"/>
  <c r="N23" i="2"/>
  <c r="M23" i="2"/>
  <c r="L23" i="2"/>
  <c r="Q22" i="2"/>
  <c r="P22" i="2"/>
  <c r="O22" i="2"/>
  <c r="N22" i="2"/>
  <c r="M22" i="2"/>
  <c r="L22" i="2"/>
  <c r="Q13" i="2"/>
  <c r="Q19" i="2" s="1"/>
  <c r="P13" i="2"/>
  <c r="P19" i="2" s="1"/>
  <c r="O13" i="2"/>
  <c r="O19" i="2" s="1"/>
  <c r="N13" i="2"/>
  <c r="N19" i="2" s="1"/>
  <c r="M13" i="2"/>
  <c r="M19" i="2" s="1"/>
  <c r="L13" i="2"/>
  <c r="L19" i="2" s="1"/>
  <c r="Q12" i="2"/>
  <c r="Q18" i="2" s="1"/>
  <c r="P12" i="2"/>
  <c r="P18" i="2" s="1"/>
  <c r="O12" i="2"/>
  <c r="O18" i="2" s="1"/>
  <c r="N12" i="2"/>
  <c r="N18" i="2" s="1"/>
  <c r="M12" i="2"/>
  <c r="M18" i="2" s="1"/>
  <c r="L12" i="2"/>
  <c r="L18" i="2" s="1"/>
  <c r="Q11" i="2"/>
  <c r="Q17" i="2" s="1"/>
  <c r="P11" i="2"/>
  <c r="P17" i="2" s="1"/>
  <c r="O11" i="2"/>
  <c r="O17" i="2" s="1"/>
  <c r="N11" i="2"/>
  <c r="N17" i="2" s="1"/>
  <c r="M11" i="2"/>
  <c r="M17" i="2" s="1"/>
  <c r="L11" i="2"/>
  <c r="L17" i="2" s="1"/>
  <c r="Q10" i="2"/>
  <c r="Q16" i="2" s="1"/>
  <c r="P10" i="2"/>
  <c r="P16" i="2" s="1"/>
  <c r="O10" i="2"/>
  <c r="O16" i="2" s="1"/>
  <c r="N10" i="2"/>
  <c r="N16" i="2" s="1"/>
  <c r="M10" i="2"/>
  <c r="M16" i="2" s="1"/>
  <c r="L10" i="2"/>
  <c r="L16" i="2" s="1"/>
  <c r="Q5" i="2"/>
  <c r="P5" i="2"/>
  <c r="O5" i="2"/>
  <c r="N5" i="2"/>
  <c r="M5" i="2"/>
  <c r="L5" i="2"/>
  <c r="Q4" i="2"/>
  <c r="P4" i="2"/>
  <c r="O4" i="2"/>
  <c r="N4" i="2"/>
  <c r="M4" i="2"/>
  <c r="L4" i="2"/>
  <c r="Q3" i="2"/>
  <c r="P3" i="2"/>
  <c r="O3" i="2"/>
  <c r="N3" i="2"/>
  <c r="M3" i="2"/>
  <c r="L3" i="2"/>
  <c r="Q2" i="2"/>
  <c r="P2" i="2"/>
  <c r="O2" i="2"/>
  <c r="N2" i="2"/>
  <c r="M2" i="2"/>
  <c r="L2" i="2"/>
  <c r="Q21" i="1"/>
  <c r="P21" i="1"/>
  <c r="O21" i="1"/>
  <c r="N21" i="1"/>
  <c r="M21" i="1"/>
  <c r="L21" i="1"/>
  <c r="Q20" i="1"/>
  <c r="P20" i="1"/>
  <c r="O20" i="1"/>
  <c r="N20" i="1"/>
  <c r="M20" i="1"/>
  <c r="L20" i="1"/>
  <c r="Q19" i="1"/>
  <c r="P19" i="1"/>
  <c r="O19" i="1"/>
  <c r="N19" i="1"/>
  <c r="M19" i="1"/>
  <c r="L19" i="1"/>
  <c r="Q11" i="1"/>
  <c r="Q16" i="1" s="1"/>
  <c r="P11" i="1"/>
  <c r="P16" i="1" s="1"/>
  <c r="O11" i="1"/>
  <c r="O16" i="1" s="1"/>
  <c r="N11" i="1"/>
  <c r="N16" i="1" s="1"/>
  <c r="M11" i="1"/>
  <c r="M16" i="1" s="1"/>
  <c r="L11" i="1"/>
  <c r="L16" i="1" s="1"/>
  <c r="Q10" i="1"/>
  <c r="Q15" i="1" s="1"/>
  <c r="P10" i="1"/>
  <c r="P15" i="1" s="1"/>
  <c r="O10" i="1"/>
  <c r="O15" i="1" s="1"/>
  <c r="N10" i="1"/>
  <c r="N15" i="1" s="1"/>
  <c r="M10" i="1"/>
  <c r="M15" i="1" s="1"/>
  <c r="L10" i="1"/>
  <c r="L15" i="1" s="1"/>
  <c r="Q9" i="1"/>
  <c r="Q14" i="1" s="1"/>
  <c r="P9" i="1"/>
  <c r="P14" i="1" s="1"/>
  <c r="O9" i="1"/>
  <c r="O14" i="1" s="1"/>
  <c r="N9" i="1"/>
  <c r="N14" i="1" s="1"/>
  <c r="M9" i="1"/>
  <c r="M14" i="1" s="1"/>
  <c r="L9" i="1"/>
  <c r="L14" i="1" s="1"/>
  <c r="Q4" i="1"/>
  <c r="P4" i="1"/>
  <c r="O4" i="1"/>
  <c r="N4" i="1"/>
  <c r="M4" i="1"/>
  <c r="L4" i="1"/>
  <c r="Q3" i="1"/>
  <c r="P3" i="1"/>
  <c r="O3" i="1"/>
  <c r="N3" i="1"/>
  <c r="M3" i="1"/>
  <c r="L3" i="1"/>
  <c r="Q2" i="1"/>
  <c r="P2" i="1"/>
  <c r="O2" i="1"/>
  <c r="N2" i="1"/>
  <c r="M2" i="1"/>
  <c r="L2" i="1"/>
</calcChain>
</file>

<file path=xl/sharedStrings.xml><?xml version="1.0" encoding="utf-8"?>
<sst xmlns="http://schemas.openxmlformats.org/spreadsheetml/2006/main" count="1382" uniqueCount="352">
  <si>
    <t>n</t>
  </si>
  <si>
    <t>Mean</t>
  </si>
  <si>
    <t>Taxa</t>
  </si>
  <si>
    <t>Anabaena.sp.</t>
  </si>
  <si>
    <t>Cyanobacteria</t>
  </si>
  <si>
    <t>Flavobacteriaceae</t>
  </si>
  <si>
    <t>GHs</t>
  </si>
  <si>
    <t>Crocosphaera.watsonii</t>
  </si>
  <si>
    <t>Synechococcus.sp</t>
  </si>
  <si>
    <t>Proteobacteria</t>
  </si>
  <si>
    <t>Trichodesmium.erythraeum</t>
  </si>
  <si>
    <t>PLs</t>
  </si>
  <si>
    <t>Prochlorococcus marinus MIT9515</t>
  </si>
  <si>
    <t>Sinomicrobium.oceani</t>
  </si>
  <si>
    <t>Flavobacterium.branchiophilum</t>
  </si>
  <si>
    <t>SD</t>
  </si>
  <si>
    <t>CEs</t>
  </si>
  <si>
    <t>Flavobacterium.columnare</t>
  </si>
  <si>
    <t>Flavobacterium.indicum</t>
  </si>
  <si>
    <t>Flavobacterium.johnsoniae</t>
  </si>
  <si>
    <t>Flavobacterium.psychrophilum</t>
  </si>
  <si>
    <t>Galbibacter.marinus</t>
  </si>
  <si>
    <t>SE</t>
  </si>
  <si>
    <t>Imtechella.halotolerans</t>
  </si>
  <si>
    <t>Joostella.marina</t>
  </si>
  <si>
    <t>Lutibacter.marinus</t>
  </si>
  <si>
    <t>Polaribacter.haliotis</t>
  </si>
  <si>
    <t>CBMs</t>
  </si>
  <si>
    <t>Polaribacter.sp</t>
  </si>
  <si>
    <t>Median</t>
  </si>
  <si>
    <t>Pustulibacterium.marinum</t>
  </si>
  <si>
    <t>Tenacibaculum.adriaticum</t>
  </si>
  <si>
    <t>Tenacibaculum.mesophilum</t>
  </si>
  <si>
    <t>Arenibacter.echinorum</t>
  </si>
  <si>
    <t>Algibacter.wandonensis</t>
  </si>
  <si>
    <t>Aa_C5</t>
  </si>
  <si>
    <t>Aa_D4</t>
  </si>
  <si>
    <t>Aa_F7</t>
  </si>
  <si>
    <t>Bizionia.echini</t>
  </si>
  <si>
    <t>Cellulophaga.fucicola</t>
  </si>
  <si>
    <t>Cellulophaga.lytica</t>
  </si>
  <si>
    <t>Cellulophaga.tyrosinoxydans</t>
  </si>
  <si>
    <t>Dokdonia.pacifica</t>
  </si>
  <si>
    <t>Da_B9</t>
  </si>
  <si>
    <t>DN50</t>
  </si>
  <si>
    <t>DN105</t>
  </si>
  <si>
    <t>DN112</t>
  </si>
  <si>
    <t>Dokdonia.sp</t>
  </si>
  <si>
    <t>Eudoraea.adriatica</t>
  </si>
  <si>
    <t>Formosa.agariphila</t>
  </si>
  <si>
    <t>Formosa.spongicola</t>
  </si>
  <si>
    <t>Gaetbulibacter.saemankumensis</t>
  </si>
  <si>
    <t>Kordia.algicida</t>
  </si>
  <si>
    <t>Kriegella.aquimaris</t>
  </si>
  <si>
    <t>Kordia.periserrulae</t>
  </si>
  <si>
    <t>Lacinutrix.venerupis</t>
  </si>
  <si>
    <t>Lacinutrix.sp</t>
  </si>
  <si>
    <t>Muricauda.antarctica</t>
  </si>
  <si>
    <t>Maribacter.arcticus</t>
  </si>
  <si>
    <t>Muriicola.jejuensis</t>
  </si>
  <si>
    <t>Muricauda.pacifica</t>
  </si>
  <si>
    <t>Maribacter.polysiphoniae</t>
  </si>
  <si>
    <t>Maribacter spongiicola</t>
  </si>
  <si>
    <t>Maribacter vaceletii</t>
  </si>
  <si>
    <t>Nonlabens.spongiae</t>
  </si>
  <si>
    <t>Nonlabens.ulvanivorans</t>
  </si>
  <si>
    <t>Psychroserpens.sp</t>
  </si>
  <si>
    <t>Robiginitalea.myxolifaciens</t>
  </si>
  <si>
    <t>Tamlana.sedimentorum</t>
  </si>
  <si>
    <t>Winogradskyella.arenosi</t>
  </si>
  <si>
    <t>Winogradskyella.eximia</t>
  </si>
  <si>
    <t>Winogradskyella.jejuensis</t>
  </si>
  <si>
    <t>Winogradskyella.sp</t>
  </si>
  <si>
    <t>Zobellia.galactanivorans</t>
  </si>
  <si>
    <t>Alteromonas.macleodii</t>
  </si>
  <si>
    <t>Candidatus.Pelagibacter.ubique</t>
  </si>
  <si>
    <t>Idiomarina.loihiensis</t>
  </si>
  <si>
    <t>Roseobacter.litoralis</t>
  </si>
  <si>
    <t>Ruegeria pomeroyi DSS-3</t>
  </si>
  <si>
    <t>Kruskal-Wallis (p-value)</t>
  </si>
  <si>
    <t>Clades</t>
  </si>
  <si>
    <t>Capnocytophaga</t>
  </si>
  <si>
    <t>Flavobacterium</t>
  </si>
  <si>
    <t>Marine</t>
  </si>
  <si>
    <t>Tenacibaculum-Polaribacter</t>
  </si>
  <si>
    <t>GHs/Mb</t>
  </si>
  <si>
    <t>PLs/Mb</t>
  </si>
  <si>
    <t>CEs/Mb</t>
  </si>
  <si>
    <t>GTs/Mb</t>
  </si>
  <si>
    <t>AAs/Mb</t>
  </si>
  <si>
    <t>CBMs/Mb</t>
  </si>
  <si>
    <t>Abundance</t>
  </si>
  <si>
    <t>GH74.hmm</t>
  </si>
  <si>
    <t>CBM50.hmm</t>
  </si>
  <si>
    <t>PL22.hmm</t>
  </si>
  <si>
    <t>CE1.hmm</t>
  </si>
  <si>
    <t>GH109.hmm</t>
  </si>
  <si>
    <t>CBM44.hmm</t>
  </si>
  <si>
    <t>PL6_1.hmm</t>
  </si>
  <si>
    <t>CE10.hmm</t>
  </si>
  <si>
    <t>GH3.hmm</t>
  </si>
  <si>
    <t>CBM32.hmm</t>
  </si>
  <si>
    <t>PL6.hmm</t>
  </si>
  <si>
    <t>CE14.hmm</t>
  </si>
  <si>
    <t>GH2.hmm</t>
  </si>
  <si>
    <t>CBM9.hmm</t>
  </si>
  <si>
    <t>PL12.hmm</t>
  </si>
  <si>
    <t>CE3.hmm</t>
  </si>
  <si>
    <t>GH29.hmm</t>
  </si>
  <si>
    <t>CBM66.hmm</t>
  </si>
  <si>
    <t>PL7.hmm</t>
  </si>
  <si>
    <t>CE4.hmm</t>
  </si>
  <si>
    <t>GH16.hmm</t>
  </si>
  <si>
    <t>CBM48.hmm</t>
  </si>
  <si>
    <t>PL1_2.hmm</t>
  </si>
  <si>
    <t>CE6.hmm</t>
  </si>
  <si>
    <t>GH117.hmm</t>
  </si>
  <si>
    <t>CBM67.hmm</t>
  </si>
  <si>
    <t>PL7_5.hmm</t>
  </si>
  <si>
    <t>CE11.hmm</t>
  </si>
  <si>
    <t>GH23.hmm</t>
  </si>
  <si>
    <t>CBM40.hmm</t>
  </si>
  <si>
    <t>PL17_2.hmm</t>
  </si>
  <si>
    <t>CE12.hmm</t>
  </si>
  <si>
    <t>GH92.hmm</t>
  </si>
  <si>
    <t>CBM20.hmm</t>
  </si>
  <si>
    <t>PL17.hmm</t>
  </si>
  <si>
    <t>CE7.hmm</t>
  </si>
  <si>
    <t>GH20.hmm</t>
  </si>
  <si>
    <t>CBM57.hmm</t>
  </si>
  <si>
    <t>PL22_1.hmm</t>
  </si>
  <si>
    <t>CE9.hmm</t>
  </si>
  <si>
    <t>GH13.hmm</t>
  </si>
  <si>
    <t>CBM6.hmm</t>
  </si>
  <si>
    <t>PL9.hmm</t>
  </si>
  <si>
    <t>CE15.hmm</t>
  </si>
  <si>
    <t>GH31.hmm</t>
  </si>
  <si>
    <t>CBM4.hmm</t>
  </si>
  <si>
    <t>PL10.hmm</t>
  </si>
  <si>
    <t>CE8.hmm</t>
  </si>
  <si>
    <t>GH97.hmm</t>
  </si>
  <si>
    <t>CBM35.hmm</t>
  </si>
  <si>
    <t>PL1.hmm</t>
  </si>
  <si>
    <t>CE2.hmm</t>
  </si>
  <si>
    <t>GH78.hmm</t>
  </si>
  <si>
    <t>CBM37.hmm</t>
  </si>
  <si>
    <t>PL9_1.hmm</t>
  </si>
  <si>
    <t>CE16.hmm</t>
  </si>
  <si>
    <t>GH65.hmm</t>
  </si>
  <si>
    <t>CBM16.hmm</t>
  </si>
  <si>
    <t>PL11.hmm</t>
  </si>
  <si>
    <t>CE5.hmm</t>
  </si>
  <si>
    <t>GH73.hmm</t>
  </si>
  <si>
    <t>CBM13.hmm</t>
  </si>
  <si>
    <t>PL15_1.hmm</t>
  </si>
  <si>
    <t>GH28.hmm</t>
  </si>
  <si>
    <t>CBM23.hmm</t>
  </si>
  <si>
    <t>PL7_3.hmm</t>
  </si>
  <si>
    <t>GH113.hmm</t>
  </si>
  <si>
    <t>CBM22.hmm</t>
  </si>
  <si>
    <t>PL1_10.hmm</t>
  </si>
  <si>
    <t>GH95.hmm</t>
  </si>
  <si>
    <t>CBM30.hmm</t>
  </si>
  <si>
    <t>PL4_5.hmm</t>
  </si>
  <si>
    <t>GH43.hmm</t>
  </si>
  <si>
    <t>CBM47.hmm</t>
  </si>
  <si>
    <t>PL12_3.hmm</t>
  </si>
  <si>
    <t>GH13_9.hmm</t>
  </si>
  <si>
    <t>CBM5.hmm</t>
  </si>
  <si>
    <t>PL24.hmm</t>
  </si>
  <si>
    <t>GH130.hmm</t>
  </si>
  <si>
    <t>CBM56.hmm</t>
  </si>
  <si>
    <t>PL3_4.hmm</t>
  </si>
  <si>
    <t>GH63.hmm</t>
  </si>
  <si>
    <t>CBM51.hmm</t>
  </si>
  <si>
    <t>PL5.hmm</t>
  </si>
  <si>
    <t>GH33.hmm</t>
  </si>
  <si>
    <t>CBM12.hmm</t>
  </si>
  <si>
    <t>PL12_2.hmm</t>
  </si>
  <si>
    <t>GH13_19.hmm</t>
  </si>
  <si>
    <t>CBM38.hmm</t>
  </si>
  <si>
    <t>PL14.hmm</t>
  </si>
  <si>
    <t>GH105.hmm</t>
  </si>
  <si>
    <t>CBM69.hmm</t>
  </si>
  <si>
    <t>PL17_1.hmm</t>
  </si>
  <si>
    <t>GH144.hmm</t>
  </si>
  <si>
    <t>CBM62.hmm</t>
  </si>
  <si>
    <t>PL20.hmm</t>
  </si>
  <si>
    <t>GH17.hmm</t>
  </si>
  <si>
    <t>CBM73.hmm</t>
  </si>
  <si>
    <t>PL6_2.hmm</t>
  </si>
  <si>
    <t>GH127.hmm</t>
  </si>
  <si>
    <t>CBM26.hmm</t>
  </si>
  <si>
    <t>PL8.hmm</t>
  </si>
  <si>
    <t>GH141.hmm</t>
  </si>
  <si>
    <t>CBM61.hmm</t>
  </si>
  <si>
    <t>PL8_2.hmm</t>
  </si>
  <si>
    <t>GH32.hmm</t>
  </si>
  <si>
    <t>CBM77.hmm</t>
  </si>
  <si>
    <t>PL8_3.hmm</t>
  </si>
  <si>
    <t>GH13_38.hmm</t>
  </si>
  <si>
    <t>CBM11.hmm</t>
  </si>
  <si>
    <t>PL9_2.hmm</t>
  </si>
  <si>
    <t>GH88.hmm</t>
  </si>
  <si>
    <t>CBM70.hmm</t>
  </si>
  <si>
    <t>PL9_4.hmm</t>
  </si>
  <si>
    <t>GH30_1.hmm</t>
  </si>
  <si>
    <t>CBM8.hmm</t>
  </si>
  <si>
    <t>PL1_7.hmm</t>
  </si>
  <si>
    <t>GH15.hmm</t>
  </si>
  <si>
    <t>CBM81.hmm</t>
  </si>
  <si>
    <t>PL14_3.hmm</t>
  </si>
  <si>
    <t>GH5_42.hmm</t>
  </si>
  <si>
    <t>CBM39.hmm</t>
  </si>
  <si>
    <t>PL15.hmm</t>
  </si>
  <si>
    <t>GH18.hmm</t>
  </si>
  <si>
    <t>CBM71.hmm</t>
  </si>
  <si>
    <t>PL21.hmm</t>
  </si>
  <si>
    <t>GH26.hmm</t>
  </si>
  <si>
    <t>CBM78.hmm</t>
  </si>
  <si>
    <t>PL25.hmm</t>
  </si>
  <si>
    <t>GH10.hmm</t>
  </si>
  <si>
    <t>CBM14.hmm</t>
  </si>
  <si>
    <t>PL27.hmm</t>
  </si>
  <si>
    <t>GH140.hmm</t>
  </si>
  <si>
    <t>CBM2.hmm</t>
  </si>
  <si>
    <t>PL3_1.hmm</t>
  </si>
  <si>
    <t>GH5.hmm</t>
  </si>
  <si>
    <t>CBM36.hmm</t>
  </si>
  <si>
    <t>GH76.hmm</t>
  </si>
  <si>
    <t>CBM42.hmm</t>
  </si>
  <si>
    <t>GH106.hmm</t>
  </si>
  <si>
    <t>CBM54.hmm</t>
  </si>
  <si>
    <t>GH110.hmm</t>
  </si>
  <si>
    <t>CBM80.hmm</t>
  </si>
  <si>
    <t>GH51.hmm</t>
  </si>
  <si>
    <t>GH13_3.hmm</t>
  </si>
  <si>
    <t>GH13_7.hmm</t>
  </si>
  <si>
    <t>GH43_10.hmm</t>
  </si>
  <si>
    <t>GH37.hmm</t>
  </si>
  <si>
    <t>GH39.hmm</t>
  </si>
  <si>
    <t>GH115.hmm</t>
  </si>
  <si>
    <t>GH13_18.hmm</t>
  </si>
  <si>
    <t>GH25.hmm</t>
  </si>
  <si>
    <t>GH30.hmm</t>
  </si>
  <si>
    <t>GH9.hmm</t>
  </si>
  <si>
    <t>GH43_28.hmm</t>
  </si>
  <si>
    <t>GH5_13.hmm</t>
  </si>
  <si>
    <t>GH1.hmm</t>
  </si>
  <si>
    <t>GH100.hmm</t>
  </si>
  <si>
    <t>GH13_4.hmm</t>
  </si>
  <si>
    <t>GH19.hmm</t>
  </si>
  <si>
    <t>GH27.hmm</t>
  </si>
  <si>
    <t>GH53.hmm</t>
  </si>
  <si>
    <t>GH145.hmm</t>
  </si>
  <si>
    <t>GH114.hmm</t>
  </si>
  <si>
    <t>GH13_31.hmm</t>
  </si>
  <si>
    <t>GH43_1.hmm</t>
  </si>
  <si>
    <t>GH43_18.hmm</t>
  </si>
  <si>
    <t>GH5_2.hmm</t>
  </si>
  <si>
    <t>GH64.hmm</t>
  </si>
  <si>
    <t>GH82.hmm</t>
  </si>
  <si>
    <t>GH94.hmm</t>
  </si>
  <si>
    <t>GH116.hmm</t>
  </si>
  <si>
    <t>GH142.hmm</t>
  </si>
  <si>
    <t>GH67.hmm</t>
  </si>
  <si>
    <t>GH125.hmm</t>
  </si>
  <si>
    <t>GH30_2.hmm</t>
  </si>
  <si>
    <t>GH42.hmm</t>
  </si>
  <si>
    <t>GH43_12.hmm</t>
  </si>
  <si>
    <t>GH43_26.hmm</t>
  </si>
  <si>
    <t>GH120.hmm</t>
  </si>
  <si>
    <t>GH13_36.hmm</t>
  </si>
  <si>
    <t>GH136.hmm</t>
  </si>
  <si>
    <t>GH30_4.hmm</t>
  </si>
  <si>
    <t>GH36.hmm</t>
  </si>
  <si>
    <t>GH43_2.hmm</t>
  </si>
  <si>
    <t>GH43_29.hmm</t>
  </si>
  <si>
    <t>GH43_31.hmm</t>
  </si>
  <si>
    <t>GH86.hmm</t>
  </si>
  <si>
    <t>GH103.hmm</t>
  </si>
  <si>
    <t>GH123.hmm</t>
  </si>
  <si>
    <t>GH129.hmm</t>
  </si>
  <si>
    <t>GH13_13.hmm</t>
  </si>
  <si>
    <t>GH138.hmm</t>
  </si>
  <si>
    <t>GH35.hmm</t>
  </si>
  <si>
    <t>GH4.hmm</t>
  </si>
  <si>
    <t>GH43_11.hmm</t>
  </si>
  <si>
    <t>GH43_19.hmm</t>
  </si>
  <si>
    <t>GH43_24.hmm</t>
  </si>
  <si>
    <t>GH5_46.hmm</t>
  </si>
  <si>
    <t>GH5_7.hmm</t>
  </si>
  <si>
    <t>GH89.hmm</t>
  </si>
  <si>
    <t>GH99.hmm</t>
  </si>
  <si>
    <t>GH107.hmm</t>
  </si>
  <si>
    <t>GH108.hmm</t>
  </si>
  <si>
    <t>GH13_20.hmm</t>
  </si>
  <si>
    <t>GH43_37.hmm</t>
  </si>
  <si>
    <t>GH43_5.hmm</t>
  </si>
  <si>
    <t>GH5_4.hmm</t>
  </si>
  <si>
    <t>GH8.hmm</t>
  </si>
  <si>
    <t>GH81.hmm</t>
  </si>
  <si>
    <t>GH93.hmm</t>
  </si>
  <si>
    <t>GH128.hmm</t>
  </si>
  <si>
    <t>GH137.hmm</t>
  </si>
  <si>
    <t>GH139.hmm</t>
  </si>
  <si>
    <t>GH143.hmm</t>
  </si>
  <si>
    <t>GH24.hmm</t>
  </si>
  <si>
    <t>GH38.hmm</t>
  </si>
  <si>
    <t>GH43_33.hmm</t>
  </si>
  <si>
    <t>GH43_9.hmm</t>
  </si>
  <si>
    <t>GH5_41.hmm</t>
  </si>
  <si>
    <t>GH66.hmm</t>
  </si>
  <si>
    <t>GH87.hmm</t>
  </si>
  <si>
    <t>GH102.hmm</t>
  </si>
  <si>
    <t>GH104.hmm</t>
  </si>
  <si>
    <t>GH12.hmm</t>
  </si>
  <si>
    <t>GH13_11.hmm</t>
  </si>
  <si>
    <t>GH13_14.hmm</t>
  </si>
  <si>
    <t>GH13_39.hmm</t>
  </si>
  <si>
    <t>GH13_42.hmm</t>
  </si>
  <si>
    <t>GH13_6.hmm</t>
  </si>
  <si>
    <t>GH133.hmm</t>
  </si>
  <si>
    <t>GH134.hmm</t>
  </si>
  <si>
    <t>GH43_17.hmm</t>
  </si>
  <si>
    <t>GH43_3.hmm</t>
  </si>
  <si>
    <t>GH43_32.hmm</t>
  </si>
  <si>
    <t>GH43_4.hmm</t>
  </si>
  <si>
    <t>GH47.hmm</t>
  </si>
  <si>
    <t>GH5_10.hmm</t>
  </si>
  <si>
    <t>GH5_25.hmm</t>
  </si>
  <si>
    <t>GH5_26.hmm</t>
  </si>
  <si>
    <t>GH5_35.hmm</t>
  </si>
  <si>
    <t>GH5_5.hmm</t>
  </si>
  <si>
    <t>GH50.hmm</t>
  </si>
  <si>
    <t>GH55.hmm</t>
  </si>
  <si>
    <t>GH85.hmm</t>
  </si>
  <si>
    <t>GH57.hmm</t>
  </si>
  <si>
    <t>PL1_12.hmm</t>
  </si>
  <si>
    <t>GH77.hmm</t>
  </si>
  <si>
    <t>GH13_16.hmm</t>
  </si>
  <si>
    <t>GH13_27.hmm</t>
  </si>
  <si>
    <t>GH13_5.hmm</t>
  </si>
  <si>
    <t>GH5_17.hmm</t>
  </si>
  <si>
    <t>PL1_5.hmm</t>
  </si>
  <si>
    <t>CE13.hmm</t>
  </si>
  <si>
    <t>CBM41.hmm</t>
  </si>
  <si>
    <t>PL6_3.hmm</t>
  </si>
  <si>
    <t>GH11.hmm</t>
  </si>
  <si>
    <t>GH13_2.hmm</t>
  </si>
  <si>
    <t>GH13_23.hmm</t>
  </si>
  <si>
    <t>GH13_37.hmm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</si>
</sst>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0" fillId="0" borderId="0" xfId="0" applyAlignment="1"/>
    <xf numFmtId="11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2" borderId="0" xfId="1" applyFont="1" applyAlignment="1">
      <alignment horizontal="center"/>
    </xf>
  </cellXfs>
  <cellStyles count="2">
    <cellStyle name="Accent3" xfId="1" builtinId="3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7"/>
  <sheetViews>
    <sheetView zoomScale="80" zoomScaleNormal="80" workbookViewId="0">
      <selection activeCell="K35" sqref="K35"/>
    </sheetView>
  </sheetViews>
  <sheetFormatPr defaultRowHeight="15" x14ac:dyDescent="0.25"/>
  <cols>
    <col min="1" max="1" width="31.28515625" bestFit="1" customWidth="1"/>
    <col min="2" max="7" width="12" bestFit="1" customWidth="1"/>
    <col min="8" max="8" width="19.42578125" style="1" bestFit="1" customWidth="1"/>
    <col min="9" max="9" width="17.28515625" customWidth="1"/>
    <col min="10" max="10" width="9.140625" style="1"/>
    <col min="11" max="11" width="25.28515625" bestFit="1" customWidth="1"/>
    <col min="12" max="16" width="11.140625" style="1" customWidth="1"/>
    <col min="17" max="17" width="13" style="1" bestFit="1" customWidth="1"/>
  </cols>
  <sheetData>
    <row r="1" spans="1:17" x14ac:dyDescent="0.25">
      <c r="B1" s="5" t="s">
        <v>85</v>
      </c>
      <c r="C1" s="5" t="s">
        <v>86</v>
      </c>
      <c r="D1" s="5" t="s">
        <v>87</v>
      </c>
      <c r="E1" s="5" t="s">
        <v>88</v>
      </c>
      <c r="F1" s="5" t="s">
        <v>89</v>
      </c>
      <c r="G1" s="5" t="s">
        <v>90</v>
      </c>
      <c r="H1" s="5" t="s">
        <v>2</v>
      </c>
      <c r="J1" s="5" t="s">
        <v>0</v>
      </c>
      <c r="K1" s="4" t="s">
        <v>1</v>
      </c>
      <c r="L1" s="5" t="s">
        <v>85</v>
      </c>
      <c r="M1" s="5" t="s">
        <v>86</v>
      </c>
      <c r="N1" s="5" t="s">
        <v>87</v>
      </c>
      <c r="O1" s="5" t="s">
        <v>88</v>
      </c>
      <c r="P1" s="5" t="s">
        <v>89</v>
      </c>
      <c r="Q1" s="5" t="s">
        <v>90</v>
      </c>
    </row>
    <row r="2" spans="1:17" x14ac:dyDescent="0.25">
      <c r="A2" t="s">
        <v>3</v>
      </c>
      <c r="B2" s="2">
        <v>6.6250579055541943</v>
      </c>
      <c r="C2" s="2">
        <v>0.50961983888878415</v>
      </c>
      <c r="D2" s="2">
        <v>4.9263251092582472</v>
      </c>
      <c r="E2" s="2">
        <v>20.55466683518096</v>
      </c>
      <c r="F2" s="2">
        <v>1.3589862370367578</v>
      </c>
      <c r="G2" s="2">
        <v>1.6987327962959471</v>
      </c>
      <c r="H2" s="1" t="s">
        <v>4</v>
      </c>
      <c r="J2" s="1">
        <v>56</v>
      </c>
      <c r="K2" t="s">
        <v>5</v>
      </c>
      <c r="L2" s="2">
        <f>AVERAGE(B7:B62)</f>
        <v>20.122860462560219</v>
      </c>
      <c r="M2" s="2">
        <f>AVERAGE(C8:C62)</f>
        <v>2.1418607369665961</v>
      </c>
      <c r="N2" s="2">
        <f>AVERAGE(D8:D62)</f>
        <v>8.3791427381605903</v>
      </c>
      <c r="O2" s="2">
        <f>AVERAGE(E8:E62)</f>
        <v>13.608775530079749</v>
      </c>
      <c r="P2" s="2">
        <f>AVERAGE(F8:F62)</f>
        <v>1.6719356785403612</v>
      </c>
      <c r="Q2" s="2">
        <f>AVERAGE(G8:G62)</f>
        <v>8.5262375510803512</v>
      </c>
    </row>
    <row r="3" spans="1:17" x14ac:dyDescent="0.25">
      <c r="A3" t="s">
        <v>7</v>
      </c>
      <c r="B3" s="2">
        <v>4.2914368827383944</v>
      </c>
      <c r="C3" s="2">
        <v>0.1589421067680887</v>
      </c>
      <c r="D3" s="2">
        <v>2.2251894947532418</v>
      </c>
      <c r="E3" s="2">
        <v>13.669021182055628</v>
      </c>
      <c r="F3" s="2">
        <v>0.63576842707235481</v>
      </c>
      <c r="G3" s="2">
        <v>2.3841316015213305</v>
      </c>
      <c r="H3" s="1" t="s">
        <v>4</v>
      </c>
      <c r="J3" s="1">
        <v>5</v>
      </c>
      <c r="K3" t="s">
        <v>4</v>
      </c>
      <c r="L3" s="2">
        <f t="shared" ref="L3:Q3" si="0">AVERAGE(B2:B6)</f>
        <v>5.7050589877441515</v>
      </c>
      <c r="M3" s="2">
        <f t="shared" si="0"/>
        <v>0.18532457311642356</v>
      </c>
      <c r="N3" s="2">
        <f t="shared" si="0"/>
        <v>3.3672084649919798</v>
      </c>
      <c r="O3" s="2">
        <f t="shared" si="0"/>
        <v>16.644186634945985</v>
      </c>
      <c r="P3" s="2">
        <f t="shared" si="0"/>
        <v>1.6963858663737426</v>
      </c>
      <c r="Q3" s="2">
        <f t="shared" si="0"/>
        <v>2.7605582515324905</v>
      </c>
    </row>
    <row r="4" spans="1:17" x14ac:dyDescent="0.25">
      <c r="A4" t="s">
        <v>8</v>
      </c>
      <c r="B4" s="2">
        <v>8.1280087486930537</v>
      </c>
      <c r="C4" s="2">
        <v>0</v>
      </c>
      <c r="D4" s="2">
        <v>3.3250944881017035</v>
      </c>
      <c r="E4" s="2">
        <v>18.103292212998163</v>
      </c>
      <c r="F4" s="2">
        <v>3.6945494312241149</v>
      </c>
      <c r="G4" s="2">
        <v>4.0640043743465268</v>
      </c>
      <c r="H4" s="1" t="s">
        <v>4</v>
      </c>
      <c r="J4" s="1">
        <v>5</v>
      </c>
      <c r="K4" t="s">
        <v>9</v>
      </c>
      <c r="L4" s="2">
        <f t="shared" ref="L4:Q4" si="1">AVERAGE(B63:B67)</f>
        <v>6.5993724910158225</v>
      </c>
      <c r="M4" s="2">
        <f t="shared" si="1"/>
        <v>1.6459605026269171</v>
      </c>
      <c r="N4" s="2">
        <f t="shared" si="1"/>
        <v>5.5703507753388068</v>
      </c>
      <c r="O4" s="2">
        <f t="shared" si="1"/>
        <v>9.0205742253680299</v>
      </c>
      <c r="P4" s="2">
        <f t="shared" si="1"/>
        <v>2.4054296048789552</v>
      </c>
      <c r="Q4" s="2">
        <f t="shared" si="1"/>
        <v>3.0119760374098146</v>
      </c>
    </row>
    <row r="5" spans="1:17" x14ac:dyDescent="0.25">
      <c r="A5" t="s">
        <v>10</v>
      </c>
      <c r="B5" s="2">
        <v>3.6128528789534289</v>
      </c>
      <c r="C5" s="2">
        <v>0.25806091992524494</v>
      </c>
      <c r="D5" s="2">
        <v>2.838670119177694</v>
      </c>
      <c r="E5" s="2">
        <v>13.290137376150113</v>
      </c>
      <c r="F5" s="2">
        <v>1.0322436797009797</v>
      </c>
      <c r="G5" s="2">
        <v>1.5483655195514694</v>
      </c>
      <c r="H5" s="1" t="s">
        <v>4</v>
      </c>
      <c r="K5" t="s">
        <v>79</v>
      </c>
      <c r="L5" s="8">
        <v>8.4250000000000001E-5</v>
      </c>
      <c r="M5" s="8">
        <v>1.825E-3</v>
      </c>
      <c r="N5" s="8">
        <v>4.6119999999999999E-4</v>
      </c>
      <c r="O5" s="8">
        <v>1.7239999999999998E-2</v>
      </c>
      <c r="P5" s="8">
        <v>5.0729999999999997E-2</v>
      </c>
      <c r="Q5" s="8">
        <v>4.2629999999999997E-6</v>
      </c>
    </row>
    <row r="6" spans="1:17" x14ac:dyDescent="0.25">
      <c r="A6" t="s">
        <v>12</v>
      </c>
      <c r="B6" s="2">
        <v>5.8679385227816852</v>
      </c>
      <c r="C6" s="2">
        <v>0</v>
      </c>
      <c r="D6" s="2">
        <v>3.5207631136690107</v>
      </c>
      <c r="E6" s="2">
        <v>17.603815568345055</v>
      </c>
      <c r="F6" s="2">
        <v>1.7603815568345054</v>
      </c>
      <c r="G6" s="2">
        <v>4.1075569659471798</v>
      </c>
      <c r="H6" s="1" t="s">
        <v>4</v>
      </c>
      <c r="L6" s="2"/>
      <c r="M6" s="2"/>
      <c r="N6" s="2"/>
      <c r="O6" s="2"/>
      <c r="P6" s="2"/>
      <c r="Q6" s="2"/>
    </row>
    <row r="7" spans="1:17" x14ac:dyDescent="0.25">
      <c r="A7" t="s">
        <v>13</v>
      </c>
      <c r="B7" s="2">
        <v>3.7801376447593764</v>
      </c>
      <c r="C7" s="2">
        <v>0.79581845152828978</v>
      </c>
      <c r="D7" s="2">
        <v>2.7853645803490141</v>
      </c>
      <c r="E7" s="2">
        <v>6.7644568379904637</v>
      </c>
      <c r="F7" s="2">
        <v>1.7905915159386521</v>
      </c>
      <c r="G7" s="2">
        <v>4.3770014834055937</v>
      </c>
      <c r="H7" s="1" t="s">
        <v>5</v>
      </c>
    </row>
    <row r="8" spans="1:17" x14ac:dyDescent="0.25">
      <c r="A8" t="s">
        <v>14</v>
      </c>
      <c r="B8" s="2">
        <v>11.225574552969556</v>
      </c>
      <c r="C8" s="2">
        <v>0.84191809147271679</v>
      </c>
      <c r="D8" s="2">
        <v>7.0159840956059734</v>
      </c>
      <c r="E8" s="2">
        <v>16.557722465630096</v>
      </c>
      <c r="F8" s="2">
        <v>1.1225574552969557</v>
      </c>
      <c r="G8" s="2">
        <v>7.0159840956059734</v>
      </c>
      <c r="H8" s="1" t="s">
        <v>5</v>
      </c>
      <c r="K8" s="4" t="s">
        <v>15</v>
      </c>
      <c r="L8" s="5" t="s">
        <v>85</v>
      </c>
      <c r="M8" s="5" t="s">
        <v>86</v>
      </c>
      <c r="N8" s="5" t="s">
        <v>87</v>
      </c>
      <c r="O8" s="5" t="s">
        <v>88</v>
      </c>
      <c r="P8" s="5" t="s">
        <v>89</v>
      </c>
      <c r="Q8" s="5" t="s">
        <v>90</v>
      </c>
    </row>
    <row r="9" spans="1:17" x14ac:dyDescent="0.25">
      <c r="A9" t="s">
        <v>17</v>
      </c>
      <c r="B9" s="2">
        <v>7.5880570305719655</v>
      </c>
      <c r="C9" s="2">
        <v>0.94850712882149568</v>
      </c>
      <c r="D9" s="2">
        <v>5.3748737299884759</v>
      </c>
      <c r="E9" s="2">
        <v>15.176114061143931</v>
      </c>
      <c r="F9" s="2">
        <v>1.2646761717619943</v>
      </c>
      <c r="G9" s="2">
        <v>8.2203951164529627</v>
      </c>
      <c r="H9" s="1" t="s">
        <v>5</v>
      </c>
      <c r="K9" t="s">
        <v>5</v>
      </c>
      <c r="L9" s="2">
        <f t="shared" ref="L9:Q9" si="2">STDEV(B7:B62)</f>
        <v>10.240986046894767</v>
      </c>
      <c r="M9" s="2">
        <f t="shared" si="2"/>
        <v>1.5807671114125013</v>
      </c>
      <c r="N9" s="2">
        <f t="shared" si="2"/>
        <v>3.4398390011074582</v>
      </c>
      <c r="O9" s="2">
        <f t="shared" si="2"/>
        <v>4.3529361009951568</v>
      </c>
      <c r="P9" s="2">
        <f t="shared" si="2"/>
        <v>1.0518926206104173</v>
      </c>
      <c r="Q9" s="2">
        <f t="shared" si="2"/>
        <v>2.4866609539618891</v>
      </c>
    </row>
    <row r="10" spans="1:17" x14ac:dyDescent="0.25">
      <c r="A10" t="s">
        <v>18</v>
      </c>
      <c r="B10" s="2">
        <v>8.3525748816690726</v>
      </c>
      <c r="C10" s="2">
        <v>0.3341029952667629</v>
      </c>
      <c r="D10" s="2">
        <v>6.6820599053352572</v>
      </c>
      <c r="E10" s="2">
        <v>17.707458749138432</v>
      </c>
      <c r="F10" s="2">
        <v>1.6705149763338143</v>
      </c>
      <c r="G10" s="2">
        <v>7.350265895868783</v>
      </c>
      <c r="H10" s="1" t="s">
        <v>5</v>
      </c>
      <c r="K10" t="s">
        <v>4</v>
      </c>
      <c r="L10" s="2">
        <f t="shared" ref="L10:Q10" si="3">STDEV(B2:B6)</f>
        <v>1.8110264460527736</v>
      </c>
      <c r="M10" s="2">
        <f t="shared" si="3"/>
        <v>0.21204034102126029</v>
      </c>
      <c r="N10" s="2">
        <f t="shared" si="3"/>
        <v>1.0049573920058981</v>
      </c>
      <c r="O10" s="2">
        <f t="shared" si="3"/>
        <v>3.1001204846203505</v>
      </c>
      <c r="P10" s="2">
        <f t="shared" si="3"/>
        <v>1.1912793319409329</v>
      </c>
      <c r="Q10" s="2">
        <f t="shared" si="3"/>
        <v>1.2501958717945274</v>
      </c>
    </row>
    <row r="11" spans="1:17" x14ac:dyDescent="0.25">
      <c r="A11" t="s">
        <v>19</v>
      </c>
      <c r="B11" s="2">
        <v>28.21118763851365</v>
      </c>
      <c r="C11" s="2">
        <v>1.9682223933846732</v>
      </c>
      <c r="D11" s="2">
        <v>9.5130749013592535</v>
      </c>
      <c r="E11" s="2">
        <v>10.989241696397759</v>
      </c>
      <c r="F11" s="2">
        <v>0.9841111966923366</v>
      </c>
      <c r="G11" s="2">
        <v>9.3490563685771981</v>
      </c>
      <c r="H11" s="1" t="s">
        <v>5</v>
      </c>
      <c r="K11" t="s">
        <v>9</v>
      </c>
      <c r="L11" s="2">
        <f t="shared" ref="L11:Q11" si="4">STDEV(B63:B67)</f>
        <v>3.4271015986915372</v>
      </c>
      <c r="M11" s="2">
        <f t="shared" si="4"/>
        <v>1.1790549443676472</v>
      </c>
      <c r="N11" s="2">
        <f t="shared" si="4"/>
        <v>1.8047143506217289</v>
      </c>
      <c r="O11" s="2">
        <f t="shared" si="4"/>
        <v>5.0716941590774285</v>
      </c>
      <c r="P11" s="2">
        <f t="shared" si="4"/>
        <v>0.35944211656171515</v>
      </c>
      <c r="Q11" s="2">
        <f t="shared" si="4"/>
        <v>1.9632047153881342</v>
      </c>
    </row>
    <row r="12" spans="1:17" x14ac:dyDescent="0.25">
      <c r="A12" t="s">
        <v>20</v>
      </c>
      <c r="B12" s="2">
        <v>5.9399270716718586</v>
      </c>
      <c r="C12" s="2">
        <v>0</v>
      </c>
      <c r="D12" s="2">
        <v>5.5905195968676313</v>
      </c>
      <c r="E12" s="2">
        <v>18.169188689819801</v>
      </c>
      <c r="F12" s="2">
        <v>1.048222424412681</v>
      </c>
      <c r="G12" s="2">
        <v>6.6387420212803123</v>
      </c>
      <c r="H12" s="1" t="s">
        <v>5</v>
      </c>
    </row>
    <row r="13" spans="1:17" x14ac:dyDescent="0.25">
      <c r="A13" t="s">
        <v>21</v>
      </c>
      <c r="B13" s="2">
        <v>27.992017796205236</v>
      </c>
      <c r="C13" s="2">
        <v>0.55984035592410475</v>
      </c>
      <c r="D13" s="2">
        <v>13.996008898102618</v>
      </c>
      <c r="E13" s="2">
        <v>9.237365872747727</v>
      </c>
      <c r="F13" s="2">
        <v>2.5192816016584709</v>
      </c>
      <c r="G13" s="2">
        <v>7.2779246270133608</v>
      </c>
      <c r="H13" s="1" t="s">
        <v>5</v>
      </c>
      <c r="K13" s="4" t="s">
        <v>22</v>
      </c>
      <c r="L13" s="5" t="s">
        <v>85</v>
      </c>
      <c r="M13" s="5" t="s">
        <v>86</v>
      </c>
      <c r="N13" s="5" t="s">
        <v>87</v>
      </c>
      <c r="O13" s="5" t="s">
        <v>88</v>
      </c>
      <c r="P13" s="5" t="s">
        <v>89</v>
      </c>
      <c r="Q13" s="5" t="s">
        <v>90</v>
      </c>
    </row>
    <row r="14" spans="1:17" x14ac:dyDescent="0.25">
      <c r="A14" t="s">
        <v>23</v>
      </c>
      <c r="B14" s="2">
        <v>14.901435105383921</v>
      </c>
      <c r="C14" s="2">
        <v>1.619721207106948</v>
      </c>
      <c r="D14" s="2">
        <v>10.042271484063077</v>
      </c>
      <c r="E14" s="2">
        <v>10.042271484063077</v>
      </c>
      <c r="F14" s="2">
        <v>1.619721207106948</v>
      </c>
      <c r="G14" s="2">
        <v>6.1549405870064025</v>
      </c>
      <c r="H14" s="1" t="s">
        <v>5</v>
      </c>
      <c r="K14" t="s">
        <v>5</v>
      </c>
      <c r="L14" s="2">
        <f>L9/SQRT(55)</f>
        <v>1.3808942768608865</v>
      </c>
      <c r="M14" s="2">
        <f t="shared" ref="M14:Q14" si="5">M9/SQRT(55)</f>
        <v>0.21315059382014495</v>
      </c>
      <c r="N14" s="2">
        <f t="shared" si="5"/>
        <v>0.46382779628846887</v>
      </c>
      <c r="O14" s="2">
        <f t="shared" si="5"/>
        <v>0.58694978412044319</v>
      </c>
      <c r="P14" s="2">
        <f t="shared" si="5"/>
        <v>0.14183717202832852</v>
      </c>
      <c r="Q14" s="2">
        <f t="shared" si="5"/>
        <v>0.33530129463076402</v>
      </c>
    </row>
    <row r="15" spans="1:17" x14ac:dyDescent="0.25">
      <c r="A15" t="s">
        <v>24</v>
      </c>
      <c r="B15" s="2">
        <v>22.181590477709385</v>
      </c>
      <c r="C15" s="2">
        <v>1.5527113334396569</v>
      </c>
      <c r="D15" s="2">
        <v>9.9817157149692228</v>
      </c>
      <c r="E15" s="2">
        <v>8.4290043815295661</v>
      </c>
      <c r="F15" s="2">
        <v>1.5527113334396569</v>
      </c>
      <c r="G15" s="2">
        <v>5.1017658098731591</v>
      </c>
      <c r="H15" s="1" t="s">
        <v>5</v>
      </c>
      <c r="K15" t="s">
        <v>4</v>
      </c>
      <c r="L15" s="2">
        <f>L10/SQRT(5)</f>
        <v>0.80991564848477149</v>
      </c>
      <c r="M15" s="2">
        <f t="shared" ref="M15:Q16" si="6">M10/SQRT(5)</f>
        <v>9.4827323299155039E-2</v>
      </c>
      <c r="N15" s="2">
        <f t="shared" si="6"/>
        <v>0.44943060860321832</v>
      </c>
      <c r="O15" s="2">
        <f t="shared" si="6"/>
        <v>1.386416028410139</v>
      </c>
      <c r="P15" s="2">
        <f t="shared" si="6"/>
        <v>0.5327563132820925</v>
      </c>
      <c r="Q15" s="2">
        <f t="shared" si="6"/>
        <v>0.55910459090443498</v>
      </c>
    </row>
    <row r="16" spans="1:17" x14ac:dyDescent="0.25">
      <c r="A16" t="s">
        <v>25</v>
      </c>
      <c r="B16" s="2">
        <v>22.383543159919224</v>
      </c>
      <c r="C16" s="2">
        <v>4.3045275307536972</v>
      </c>
      <c r="D16" s="2">
        <v>11.478740082009859</v>
      </c>
      <c r="E16" s="2">
        <v>16.070236114813802</v>
      </c>
      <c r="F16" s="2">
        <v>0.57393700410049286</v>
      </c>
      <c r="G16" s="2">
        <v>9.4699605676581324</v>
      </c>
      <c r="H16" s="1" t="s">
        <v>5</v>
      </c>
      <c r="K16" t="s">
        <v>9</v>
      </c>
      <c r="L16" s="2">
        <f>L11/SQRT(5)</f>
        <v>1.5326464280944962</v>
      </c>
      <c r="M16" s="2">
        <f t="shared" si="6"/>
        <v>0.52728940096265842</v>
      </c>
      <c r="N16" s="2">
        <f t="shared" si="6"/>
        <v>0.8070927935919151</v>
      </c>
      <c r="O16" s="2">
        <f t="shared" si="6"/>
        <v>2.2681305801571523</v>
      </c>
      <c r="P16" s="2">
        <f t="shared" si="6"/>
        <v>0.16074740132167961</v>
      </c>
      <c r="Q16" s="2">
        <f t="shared" si="6"/>
        <v>0.87797183947119906</v>
      </c>
    </row>
    <row r="17" spans="1:17" x14ac:dyDescent="0.25">
      <c r="A17" t="s">
        <v>26</v>
      </c>
      <c r="B17" s="2">
        <v>35.444400036079223</v>
      </c>
      <c r="C17" s="2">
        <v>3.7031462724261877</v>
      </c>
      <c r="D17" s="2">
        <v>10.580417921217679</v>
      </c>
      <c r="E17" s="2">
        <v>11.90297016136989</v>
      </c>
      <c r="F17" s="2">
        <v>1.3225522401522098</v>
      </c>
      <c r="G17" s="2">
        <v>11.638459713339447</v>
      </c>
      <c r="H17" s="1" t="s">
        <v>5</v>
      </c>
    </row>
    <row r="18" spans="1:17" x14ac:dyDescent="0.25">
      <c r="A18" t="s">
        <v>28</v>
      </c>
      <c r="B18" s="2">
        <v>17.862559401435746</v>
      </c>
      <c r="C18" s="2">
        <v>5.0554413400289846</v>
      </c>
      <c r="D18" s="2">
        <v>6.4035590307033807</v>
      </c>
      <c r="E18" s="2">
        <v>11.459000370732365</v>
      </c>
      <c r="F18" s="2">
        <v>2.0221765360115938</v>
      </c>
      <c r="G18" s="2">
        <v>8.088706144046375</v>
      </c>
      <c r="H18" s="1" t="s">
        <v>5</v>
      </c>
      <c r="K18" s="4" t="s">
        <v>29</v>
      </c>
      <c r="L18" s="5" t="s">
        <v>85</v>
      </c>
      <c r="M18" s="5" t="s">
        <v>86</v>
      </c>
      <c r="N18" s="5" t="s">
        <v>87</v>
      </c>
      <c r="O18" s="5" t="s">
        <v>88</v>
      </c>
      <c r="P18" s="5" t="s">
        <v>89</v>
      </c>
      <c r="Q18" s="5" t="s">
        <v>90</v>
      </c>
    </row>
    <row r="19" spans="1:17" x14ac:dyDescent="0.25">
      <c r="A19" t="s">
        <v>30</v>
      </c>
      <c r="B19" s="2">
        <v>32.304789992736175</v>
      </c>
      <c r="C19" s="2">
        <v>1.187676102674124</v>
      </c>
      <c r="D19" s="2">
        <v>9.7389440419278177</v>
      </c>
      <c r="E19" s="2">
        <v>15.202254114228788</v>
      </c>
      <c r="F19" s="2">
        <v>0.95014088213929926</v>
      </c>
      <c r="G19" s="2">
        <v>7.1260566160447452</v>
      </c>
      <c r="H19" s="1" t="s">
        <v>5</v>
      </c>
      <c r="K19" t="s">
        <v>5</v>
      </c>
      <c r="L19" s="2">
        <f t="shared" ref="L19:Q19" si="7">MEDIAN(B7:B62)</f>
        <v>19.039895315416246</v>
      </c>
      <c r="M19" s="2">
        <f t="shared" si="7"/>
        <v>1.6763136221602637</v>
      </c>
      <c r="N19" s="2">
        <f t="shared" si="7"/>
        <v>7.6600589710735338</v>
      </c>
      <c r="O19" s="2">
        <f t="shared" si="7"/>
        <v>12.088303110910255</v>
      </c>
      <c r="P19" s="2">
        <f t="shared" si="7"/>
        <v>1.4736634299206639</v>
      </c>
      <c r="Q19" s="2">
        <f t="shared" si="7"/>
        <v>7.7763192561528633</v>
      </c>
    </row>
    <row r="20" spans="1:17" x14ac:dyDescent="0.25">
      <c r="A20" t="s">
        <v>31</v>
      </c>
      <c r="B20" s="2">
        <v>14.944243959801229</v>
      </c>
      <c r="C20" s="2">
        <v>0.6226768316583845</v>
      </c>
      <c r="D20" s="2">
        <v>5.2927530690962685</v>
      </c>
      <c r="E20" s="2">
        <v>11.519521385680113</v>
      </c>
      <c r="F20" s="2">
        <v>2.1793689108043459</v>
      </c>
      <c r="G20" s="2">
        <v>7.783460395729807</v>
      </c>
      <c r="H20" s="1" t="s">
        <v>5</v>
      </c>
      <c r="K20" t="s">
        <v>4</v>
      </c>
      <c r="L20" s="2">
        <f t="shared" ref="L20:Q20" si="8">MEDIAN(B2:B6)</f>
        <v>5.8679385227816852</v>
      </c>
      <c r="M20" s="2">
        <f t="shared" si="8"/>
        <v>0.1589421067680887</v>
      </c>
      <c r="N20" s="2">
        <f t="shared" si="8"/>
        <v>3.3250944881017035</v>
      </c>
      <c r="O20" s="2">
        <f t="shared" si="8"/>
        <v>17.603815568345055</v>
      </c>
      <c r="P20" s="2">
        <f t="shared" si="8"/>
        <v>1.3589862370367578</v>
      </c>
      <c r="Q20" s="2">
        <f t="shared" si="8"/>
        <v>2.3841316015213305</v>
      </c>
    </row>
    <row r="21" spans="1:17" x14ac:dyDescent="0.25">
      <c r="A21" t="s">
        <v>32</v>
      </c>
      <c r="B21" s="2">
        <v>4.8682247622861059</v>
      </c>
      <c r="C21" s="2">
        <v>1.2170561905715265</v>
      </c>
      <c r="D21" s="2">
        <v>4.8682247622861059</v>
      </c>
      <c r="E21" s="2">
        <v>7.3023371434291597</v>
      </c>
      <c r="F21" s="2">
        <v>2.7383764287859349</v>
      </c>
      <c r="G21" s="2">
        <v>5.4767528575718698</v>
      </c>
      <c r="H21" s="1" t="s">
        <v>5</v>
      </c>
      <c r="K21" t="s">
        <v>9</v>
      </c>
      <c r="L21" s="2">
        <f t="shared" ref="L21:Q21" si="9">MEDIAN(B63:B67)</f>
        <v>5.6342809372203773</v>
      </c>
      <c r="M21" s="2">
        <f t="shared" si="9"/>
        <v>1.475097198368964</v>
      </c>
      <c r="N21" s="2">
        <f t="shared" si="9"/>
        <v>6.1126609253498927</v>
      </c>
      <c r="O21" s="2">
        <f t="shared" si="9"/>
        <v>7.3896127690769911</v>
      </c>
      <c r="P21" s="2">
        <f t="shared" si="9"/>
        <v>2.3636339023316388</v>
      </c>
      <c r="Q21" s="2">
        <f t="shared" si="9"/>
        <v>3.8735681443390093</v>
      </c>
    </row>
    <row r="22" spans="1:17" x14ac:dyDescent="0.25">
      <c r="A22" t="s">
        <v>33</v>
      </c>
      <c r="B22" s="2">
        <v>27.533951480171318</v>
      </c>
      <c r="C22" s="2">
        <v>1.7329060372135794</v>
      </c>
      <c r="D22" s="2">
        <v>11.16761668426529</v>
      </c>
      <c r="E22" s="2">
        <v>8.0868948403300376</v>
      </c>
      <c r="F22" s="2">
        <v>2.3105413829514392</v>
      </c>
      <c r="G22" s="2">
        <v>11.937797145249103</v>
      </c>
      <c r="H22" s="1" t="s">
        <v>5</v>
      </c>
    </row>
    <row r="23" spans="1:17" x14ac:dyDescent="0.25">
      <c r="A23" t="s">
        <v>34</v>
      </c>
      <c r="B23" s="2">
        <v>36.749843813163793</v>
      </c>
      <c r="C23" s="2">
        <v>4.4609636998638136</v>
      </c>
      <c r="D23" s="2">
        <v>6.5852321283703912</v>
      </c>
      <c r="E23" s="2">
        <v>14.23259847099407</v>
      </c>
      <c r="F23" s="2">
        <v>0.63728052855197326</v>
      </c>
      <c r="G23" s="2">
        <v>14.445025313844729</v>
      </c>
      <c r="H23" s="1" t="s">
        <v>5</v>
      </c>
    </row>
    <row r="24" spans="1:17" x14ac:dyDescent="0.25">
      <c r="A24" t="s">
        <v>35</v>
      </c>
      <c r="B24" s="2">
        <v>24.852455248878634</v>
      </c>
      <c r="C24" s="2">
        <v>2.4050763144076099</v>
      </c>
      <c r="D24" s="2">
        <v>12.025381572038048</v>
      </c>
      <c r="E24" s="2">
        <v>11.223689467235513</v>
      </c>
      <c r="F24" s="2">
        <v>3.4739991208109919</v>
      </c>
      <c r="G24" s="2">
        <v>10.154766660832131</v>
      </c>
      <c r="H24" s="1" t="s">
        <v>5</v>
      </c>
    </row>
    <row r="25" spans="1:17" x14ac:dyDescent="0.25">
      <c r="A25" t="s">
        <v>36</v>
      </c>
      <c r="B25" s="2">
        <v>24.654739846936945</v>
      </c>
      <c r="C25" s="2">
        <v>2.4118767241568748</v>
      </c>
      <c r="D25" s="2">
        <v>12.059383620784375</v>
      </c>
      <c r="E25" s="2">
        <v>11.255424712732083</v>
      </c>
      <c r="F25" s="2">
        <v>3.483821934893264</v>
      </c>
      <c r="G25" s="2">
        <v>10.451465804679792</v>
      </c>
      <c r="H25" s="1" t="s">
        <v>5</v>
      </c>
    </row>
    <row r="26" spans="1:17" x14ac:dyDescent="0.25">
      <c r="A26" t="s">
        <v>37</v>
      </c>
      <c r="B26" s="2">
        <v>31.406736269070077</v>
      </c>
      <c r="C26" s="2">
        <v>0.9517192808809114</v>
      </c>
      <c r="D26" s="2">
        <v>8.0896138874877472</v>
      </c>
      <c r="E26" s="2">
        <v>9.0413331683686593</v>
      </c>
      <c r="F26" s="2">
        <v>2.8551578426427344</v>
      </c>
      <c r="G26" s="2">
        <v>9.2792629885888864</v>
      </c>
      <c r="H26" s="1" t="s">
        <v>5</v>
      </c>
    </row>
    <row r="27" spans="1:17" x14ac:dyDescent="0.25">
      <c r="A27" t="s">
        <v>38</v>
      </c>
      <c r="B27" s="2">
        <v>9.9555890224245118</v>
      </c>
      <c r="C27" s="2">
        <v>0.30168451583104583</v>
      </c>
      <c r="D27" s="2">
        <v>5.73200580078987</v>
      </c>
      <c r="E27" s="2">
        <v>20.514547076511114</v>
      </c>
      <c r="F27" s="2">
        <v>0</v>
      </c>
      <c r="G27" s="2">
        <v>5.73200580078987</v>
      </c>
      <c r="H27" s="1" t="s">
        <v>5</v>
      </c>
    </row>
    <row r="28" spans="1:17" x14ac:dyDescent="0.25">
      <c r="A28" t="s">
        <v>39</v>
      </c>
      <c r="B28" s="2">
        <v>21.67238945232852</v>
      </c>
      <c r="C28" s="2">
        <v>2.0397543013956252</v>
      </c>
      <c r="D28" s="2">
        <v>4.5894471781401567</v>
      </c>
      <c r="E28" s="2">
        <v>9.1788943562803134</v>
      </c>
      <c r="F28" s="2">
        <v>0.76490786302335945</v>
      </c>
      <c r="G28" s="2">
        <v>6.8841707672102359</v>
      </c>
      <c r="H28" s="1" t="s">
        <v>5</v>
      </c>
    </row>
    <row r="29" spans="1:17" x14ac:dyDescent="0.25">
      <c r="A29" t="s">
        <v>40</v>
      </c>
      <c r="B29" s="2">
        <v>19.915367653619182</v>
      </c>
      <c r="C29" s="2">
        <v>2.1243058830527124</v>
      </c>
      <c r="D29" s="2">
        <v>5.8418411783949598</v>
      </c>
      <c r="E29" s="2">
        <v>9.8249147091187954</v>
      </c>
      <c r="F29" s="2">
        <v>0.5310764707631781</v>
      </c>
      <c r="G29" s="2">
        <v>6.9039941199213155</v>
      </c>
      <c r="H29" s="1" t="s">
        <v>5</v>
      </c>
    </row>
    <row r="30" spans="1:17" x14ac:dyDescent="0.25">
      <c r="A30" t="s">
        <v>41</v>
      </c>
      <c r="B30" s="2">
        <v>20.248659159101308</v>
      </c>
      <c r="C30" s="2">
        <v>3.6560079037266249</v>
      </c>
      <c r="D30" s="2">
        <v>6.7495530530337691</v>
      </c>
      <c r="E30" s="2">
        <v>12.936643351648058</v>
      </c>
      <c r="F30" s="2">
        <v>1.6873882632584423</v>
      </c>
      <c r="G30" s="2">
        <v>7.3120158074532497</v>
      </c>
      <c r="H30" s="1" t="s">
        <v>5</v>
      </c>
    </row>
    <row r="31" spans="1:17" x14ac:dyDescent="0.25">
      <c r="A31" t="s">
        <v>42</v>
      </c>
      <c r="B31" s="2">
        <v>14.490797890502098</v>
      </c>
      <c r="C31" s="2">
        <v>1.9924847099440384</v>
      </c>
      <c r="D31" s="2">
        <v>7.6076688925136011</v>
      </c>
      <c r="E31" s="2">
        <v>13.585123022345716</v>
      </c>
      <c r="F31" s="2">
        <v>1.8113497363127622</v>
      </c>
      <c r="G31" s="2">
        <v>7.2453989452510488</v>
      </c>
      <c r="H31" s="1" t="s">
        <v>5</v>
      </c>
    </row>
    <row r="32" spans="1:17" x14ac:dyDescent="0.25">
      <c r="A32" t="s">
        <v>43</v>
      </c>
      <c r="B32" s="2">
        <v>18.164422977213309</v>
      </c>
      <c r="C32" s="2">
        <v>4.1387292859473357</v>
      </c>
      <c r="D32" s="2">
        <v>8.9672467862192278</v>
      </c>
      <c r="E32" s="2">
        <v>9.1971761909940799</v>
      </c>
      <c r="F32" s="2">
        <v>2.0693646429736678</v>
      </c>
      <c r="G32" s="2">
        <v>8.2774585718946714</v>
      </c>
      <c r="H32" s="1" t="s">
        <v>5</v>
      </c>
    </row>
    <row r="33" spans="1:8" x14ac:dyDescent="0.25">
      <c r="A33" t="s">
        <v>44</v>
      </c>
      <c r="B33" s="2">
        <v>16.483509279185505</v>
      </c>
      <c r="C33" s="2">
        <v>2.0604386598981881</v>
      </c>
      <c r="D33" s="2">
        <v>8.9910050613739116</v>
      </c>
      <c r="E33" s="2">
        <v>8.4290672450380413</v>
      </c>
      <c r="F33" s="2">
        <v>1.4985008435623186</v>
      </c>
      <c r="G33" s="2">
        <v>10.48950590493623</v>
      </c>
      <c r="H33" s="1" t="s">
        <v>5</v>
      </c>
    </row>
    <row r="34" spans="1:8" x14ac:dyDescent="0.25">
      <c r="A34" t="s">
        <v>45</v>
      </c>
      <c r="B34" s="2">
        <v>20.422093734934837</v>
      </c>
      <c r="C34" s="2">
        <v>2.062837751003519</v>
      </c>
      <c r="D34" s="2">
        <v>6.8073645783116126</v>
      </c>
      <c r="E34" s="2">
        <v>12.789594056221818</v>
      </c>
      <c r="F34" s="2">
        <v>1.4439864257024633</v>
      </c>
      <c r="G34" s="2">
        <v>15.26499935742604</v>
      </c>
      <c r="H34" s="1" t="s">
        <v>5</v>
      </c>
    </row>
    <row r="35" spans="1:8" x14ac:dyDescent="0.25">
      <c r="A35" t="s">
        <v>46</v>
      </c>
      <c r="B35" s="2">
        <v>11.805980093829637</v>
      </c>
      <c r="C35" s="2">
        <v>0.64396255057252572</v>
      </c>
      <c r="D35" s="2">
        <v>5.3663545881043806</v>
      </c>
      <c r="E35" s="2">
        <v>11.805980093829637</v>
      </c>
      <c r="F35" s="2">
        <v>1.2879251011450514</v>
      </c>
      <c r="G35" s="2">
        <v>8.1568589739186592</v>
      </c>
      <c r="H35" s="1" t="s">
        <v>5</v>
      </c>
    </row>
    <row r="36" spans="1:8" x14ac:dyDescent="0.25">
      <c r="A36" t="s">
        <v>47</v>
      </c>
      <c r="B36" s="2">
        <v>11.497407183398471</v>
      </c>
      <c r="C36" s="2">
        <v>1.5128167346576935</v>
      </c>
      <c r="D36" s="2">
        <v>5.4461402447676965</v>
      </c>
      <c r="E36" s="2">
        <v>17.548674122029244</v>
      </c>
      <c r="F36" s="2">
        <v>1.5128167346576935</v>
      </c>
      <c r="G36" s="2">
        <v>6.3538302855623128</v>
      </c>
      <c r="H36" s="1" t="s">
        <v>5</v>
      </c>
    </row>
    <row r="37" spans="1:8" x14ac:dyDescent="0.25">
      <c r="A37" t="s">
        <v>48</v>
      </c>
      <c r="B37" s="2">
        <v>58.679385227816852</v>
      </c>
      <c r="C37" s="2">
        <v>6.4547323750598533</v>
      </c>
      <c r="D37" s="2">
        <v>25.818929500239413</v>
      </c>
      <c r="E37" s="2">
        <v>26.405723352517583</v>
      </c>
      <c r="F37" s="2">
        <v>7.0415262273380215</v>
      </c>
      <c r="G37" s="2">
        <v>15.843434011510549</v>
      </c>
      <c r="H37" s="1" t="s">
        <v>5</v>
      </c>
    </row>
    <row r="38" spans="1:8" x14ac:dyDescent="0.25">
      <c r="A38" t="s">
        <v>49</v>
      </c>
      <c r="B38" s="2">
        <v>29.562358839736543</v>
      </c>
      <c r="C38" s="2">
        <v>5.4394740265115233</v>
      </c>
      <c r="D38" s="2">
        <v>10.16945144086937</v>
      </c>
      <c r="E38" s="2">
        <v>15.372426596663001</v>
      </c>
      <c r="F38" s="2">
        <v>0.94599548287156932</v>
      </c>
      <c r="G38" s="2">
        <v>7.5679638629725545</v>
      </c>
      <c r="H38" s="1" t="s">
        <v>5</v>
      </c>
    </row>
    <row r="39" spans="1:8" x14ac:dyDescent="0.25">
      <c r="A39" t="s">
        <v>50</v>
      </c>
      <c r="B39" s="2">
        <v>4.1200075808139491</v>
      </c>
      <c r="C39" s="2">
        <v>0.95077098018783435</v>
      </c>
      <c r="D39" s="2">
        <v>8.2400151616278983</v>
      </c>
      <c r="E39" s="2">
        <v>20.916961564132357</v>
      </c>
      <c r="F39" s="2">
        <v>0.31692366006261147</v>
      </c>
      <c r="G39" s="2">
        <v>6.6553968613148404</v>
      </c>
      <c r="H39" s="1" t="s">
        <v>5</v>
      </c>
    </row>
    <row r="40" spans="1:8" x14ac:dyDescent="0.25">
      <c r="A40" t="s">
        <v>51</v>
      </c>
      <c r="B40" s="2">
        <v>21.688821096036481</v>
      </c>
      <c r="C40" s="2">
        <v>0.64742749540407407</v>
      </c>
      <c r="D40" s="2">
        <v>7.7691299448488893</v>
      </c>
      <c r="E40" s="2">
        <v>16.833114880505928</v>
      </c>
      <c r="F40" s="2">
        <v>1.2948549908081481</v>
      </c>
      <c r="G40" s="2">
        <v>8.0928436925509253</v>
      </c>
      <c r="H40" s="1" t="s">
        <v>5</v>
      </c>
    </row>
    <row r="41" spans="1:8" x14ac:dyDescent="0.25">
      <c r="A41" t="s">
        <v>52</v>
      </c>
      <c r="B41" s="2">
        <v>12.9486301942932</v>
      </c>
      <c r="C41" s="2">
        <v>1.3944678670777293</v>
      </c>
      <c r="D41" s="2">
        <v>7.3707587259822835</v>
      </c>
      <c r="E41" s="2">
        <v>11.155742936621834</v>
      </c>
      <c r="F41" s="2">
        <v>1.3944678670777293</v>
      </c>
      <c r="G41" s="2">
        <v>7.7691781165759206</v>
      </c>
      <c r="H41" s="1" t="s">
        <v>5</v>
      </c>
    </row>
    <row r="42" spans="1:8" x14ac:dyDescent="0.25">
      <c r="A42" t="s">
        <v>53</v>
      </c>
      <c r="B42" s="2">
        <v>31.86268602112975</v>
      </c>
      <c r="C42" s="2">
        <v>4.9527491224554021</v>
      </c>
      <c r="D42" s="2">
        <v>14.362972455120666</v>
      </c>
      <c r="E42" s="2">
        <v>9.4102233326652627</v>
      </c>
      <c r="F42" s="2">
        <v>3.301832748303601</v>
      </c>
      <c r="G42" s="2">
        <v>10.400773157156344</v>
      </c>
      <c r="H42" s="1" t="s">
        <v>5</v>
      </c>
    </row>
    <row r="43" spans="1:8" x14ac:dyDescent="0.25">
      <c r="A43" t="s">
        <v>54</v>
      </c>
      <c r="B43" s="2">
        <v>13.120093719792042</v>
      </c>
      <c r="C43" s="2">
        <v>1.4813009038474885</v>
      </c>
      <c r="D43" s="2">
        <v>8.2529621785788656</v>
      </c>
      <c r="E43" s="2">
        <v>12.27363606045062</v>
      </c>
      <c r="F43" s="2">
        <v>1.6929153186828441</v>
      </c>
      <c r="G43" s="2">
        <v>7.6181189340727986</v>
      </c>
      <c r="H43" s="1" t="s">
        <v>5</v>
      </c>
    </row>
    <row r="44" spans="1:8" x14ac:dyDescent="0.25">
      <c r="A44" t="s">
        <v>55</v>
      </c>
      <c r="B44" s="2">
        <v>9.3973215754045789</v>
      </c>
      <c r="C44" s="2">
        <v>2.8191964726213734</v>
      </c>
      <c r="D44" s="2">
        <v>5.3251488927292607</v>
      </c>
      <c r="E44" s="2">
        <v>18.794643150809158</v>
      </c>
      <c r="F44" s="2">
        <v>1.2529762100539437</v>
      </c>
      <c r="G44" s="2">
        <v>8.4575894178641207</v>
      </c>
      <c r="H44" s="1" t="s">
        <v>5</v>
      </c>
    </row>
    <row r="45" spans="1:8" x14ac:dyDescent="0.25">
      <c r="A45" t="s">
        <v>56</v>
      </c>
      <c r="B45" s="2">
        <v>10.210057534983191</v>
      </c>
      <c r="C45" s="2">
        <v>1.0471853882034043</v>
      </c>
      <c r="D45" s="2">
        <v>7.0685013703729789</v>
      </c>
      <c r="E45" s="2">
        <v>16.493169864203615</v>
      </c>
      <c r="F45" s="2">
        <v>1.0471853882034043</v>
      </c>
      <c r="G45" s="2">
        <v>6.2831123292204252</v>
      </c>
      <c r="H45" s="1" t="s">
        <v>5</v>
      </c>
    </row>
    <row r="46" spans="1:8" x14ac:dyDescent="0.25">
      <c r="A46" t="s">
        <v>57</v>
      </c>
      <c r="B46" s="2">
        <v>18.068939025361431</v>
      </c>
      <c r="C46" s="2">
        <v>0.89229328520303353</v>
      </c>
      <c r="D46" s="2">
        <v>8.9229328520303355</v>
      </c>
      <c r="E46" s="2">
        <v>8.2537128881280601</v>
      </c>
      <c r="F46" s="2">
        <v>2.4538065343083422</v>
      </c>
      <c r="G46" s="2">
        <v>7.5844929242257848</v>
      </c>
      <c r="H46" s="1" t="s">
        <v>5</v>
      </c>
    </row>
    <row r="47" spans="1:8" x14ac:dyDescent="0.25">
      <c r="A47" t="s">
        <v>58</v>
      </c>
      <c r="B47" s="2">
        <v>24.458906069489412</v>
      </c>
      <c r="C47" s="2">
        <v>1.1873255373538549</v>
      </c>
      <c r="D47" s="2">
        <v>9.9735345137723819</v>
      </c>
      <c r="E47" s="2">
        <v>10.210999621243154</v>
      </c>
      <c r="F47" s="2">
        <v>2.8495812896492523</v>
      </c>
      <c r="G47" s="2">
        <v>9.9735345137723819</v>
      </c>
      <c r="H47" s="1" t="s">
        <v>5</v>
      </c>
    </row>
    <row r="48" spans="1:8" x14ac:dyDescent="0.25">
      <c r="A48" t="s">
        <v>59</v>
      </c>
      <c r="B48" s="2">
        <v>23.334408130313882</v>
      </c>
      <c r="C48" s="2">
        <v>1.2121770457305914</v>
      </c>
      <c r="D48" s="2">
        <v>9.0913278429794353</v>
      </c>
      <c r="E48" s="2">
        <v>10.606549150142673</v>
      </c>
      <c r="F48" s="2">
        <v>1.8182655685958868</v>
      </c>
      <c r="G48" s="2">
        <v>6.3639294900856038</v>
      </c>
      <c r="H48" s="1" t="s">
        <v>5</v>
      </c>
    </row>
    <row r="49" spans="1:8" x14ac:dyDescent="0.25">
      <c r="A49" t="s">
        <v>60</v>
      </c>
      <c r="B49" s="2">
        <v>22.851637571199991</v>
      </c>
      <c r="C49" s="2">
        <v>0.45703275142399979</v>
      </c>
      <c r="D49" s="2">
        <v>10.054720531327996</v>
      </c>
      <c r="E49" s="2">
        <v>9.5976877799039961</v>
      </c>
      <c r="F49" s="2">
        <v>1.5996146299839993</v>
      </c>
      <c r="G49" s="2">
        <v>6.8554912713599974</v>
      </c>
      <c r="H49" s="1" t="s">
        <v>5</v>
      </c>
    </row>
    <row r="50" spans="1:8" x14ac:dyDescent="0.25">
      <c r="A50" t="s">
        <v>61</v>
      </c>
      <c r="B50" s="2">
        <v>35.087979209202722</v>
      </c>
      <c r="C50" s="2">
        <v>2.5341318317757522</v>
      </c>
      <c r="D50" s="2">
        <v>11.111193416247527</v>
      </c>
      <c r="E50" s="2">
        <v>7.9922619309850642</v>
      </c>
      <c r="F50" s="2">
        <v>1.3645325248023279</v>
      </c>
      <c r="G50" s="2">
        <v>7.6023954953272561</v>
      </c>
      <c r="H50" s="1" t="s">
        <v>5</v>
      </c>
    </row>
    <row r="51" spans="1:8" x14ac:dyDescent="0.25">
      <c r="A51" t="s">
        <v>62</v>
      </c>
      <c r="B51" s="2">
        <v>25.361542251094978</v>
      </c>
      <c r="C51" s="2">
        <v>2.9176995510109269</v>
      </c>
      <c r="D51" s="2">
        <v>6.2842759560235351</v>
      </c>
      <c r="E51" s="2">
        <v>10.997482923041186</v>
      </c>
      <c r="F51" s="2">
        <v>2.2443842700084051</v>
      </c>
      <c r="G51" s="2">
        <v>11.895236631044547</v>
      </c>
      <c r="H51" s="1" t="s">
        <v>5</v>
      </c>
    </row>
    <row r="52" spans="1:8" x14ac:dyDescent="0.25">
      <c r="A52" t="s">
        <v>63</v>
      </c>
      <c r="B52" s="2">
        <v>35.991428898289506</v>
      </c>
      <c r="C52" s="2">
        <v>2.0566530799022575</v>
      </c>
      <c r="D52" s="2">
        <v>7.7124490496334657</v>
      </c>
      <c r="E52" s="2">
        <v>11.825755209437981</v>
      </c>
      <c r="F52" s="2">
        <v>2.3137347148900398</v>
      </c>
      <c r="G52" s="2">
        <v>4.3703877947922969</v>
      </c>
      <c r="H52" s="1" t="s">
        <v>5</v>
      </c>
    </row>
    <row r="53" spans="1:8" x14ac:dyDescent="0.25">
      <c r="A53" t="s">
        <v>64</v>
      </c>
      <c r="B53" s="2">
        <v>16.502938849244181</v>
      </c>
      <c r="C53" s="2">
        <v>0.5893906731872921</v>
      </c>
      <c r="D53" s="2">
        <v>5.3045160586856293</v>
      </c>
      <c r="E53" s="2">
        <v>16.797634185837826</v>
      </c>
      <c r="F53" s="2">
        <v>1.1787813463745842</v>
      </c>
      <c r="G53" s="2">
        <v>6.7779927416538595</v>
      </c>
      <c r="H53" s="1" t="s">
        <v>5</v>
      </c>
    </row>
    <row r="54" spans="1:8" x14ac:dyDescent="0.25">
      <c r="A54" t="s">
        <v>65</v>
      </c>
      <c r="B54" s="2">
        <v>16.050657132786142</v>
      </c>
      <c r="C54" s="2">
        <v>2.2030313711667255</v>
      </c>
      <c r="D54" s="2">
        <v>3.7766252077143867</v>
      </c>
      <c r="E54" s="2">
        <v>17.624250969333804</v>
      </c>
      <c r="F54" s="2">
        <v>1.8883126038571934</v>
      </c>
      <c r="G54" s="2">
        <v>9.441563019285967</v>
      </c>
      <c r="H54" s="1" t="s">
        <v>5</v>
      </c>
    </row>
    <row r="55" spans="1:8" x14ac:dyDescent="0.25">
      <c r="A55" t="s">
        <v>66</v>
      </c>
      <c r="B55" s="2">
        <v>16.393485280992145</v>
      </c>
      <c r="C55" s="2">
        <v>1.8214983645546827</v>
      </c>
      <c r="D55" s="2">
        <v>7.5462075102979709</v>
      </c>
      <c r="E55" s="2">
        <v>21.077338218418472</v>
      </c>
      <c r="F55" s="2">
        <v>1.0408562083169615</v>
      </c>
      <c r="G55" s="2">
        <v>8.0666356144564517</v>
      </c>
      <c r="H55" s="1" t="s">
        <v>5</v>
      </c>
    </row>
    <row r="56" spans="1:8" x14ac:dyDescent="0.25">
      <c r="A56" t="s">
        <v>67</v>
      </c>
      <c r="B56" s="2">
        <v>23.074797892834404</v>
      </c>
      <c r="C56" s="2">
        <v>1.5591079657320543</v>
      </c>
      <c r="D56" s="2">
        <v>6.8600750492210389</v>
      </c>
      <c r="E56" s="2">
        <v>14.967436471027721</v>
      </c>
      <c r="F56" s="2">
        <v>1.5591079657320543</v>
      </c>
      <c r="G56" s="2">
        <v>10.91375576012438</v>
      </c>
      <c r="H56" s="1" t="s">
        <v>5</v>
      </c>
    </row>
    <row r="57" spans="1:8" x14ac:dyDescent="0.25">
      <c r="A57" t="s">
        <v>68</v>
      </c>
      <c r="B57" s="2">
        <v>24.486583245673891</v>
      </c>
      <c r="C57" s="2">
        <v>5.0487800506544103</v>
      </c>
      <c r="D57" s="2">
        <v>10.349999103841542</v>
      </c>
      <c r="E57" s="2">
        <v>19.43780319501948</v>
      </c>
      <c r="F57" s="2">
        <v>0.75731700759816156</v>
      </c>
      <c r="G57" s="2">
        <v>10.349999103841542</v>
      </c>
      <c r="H57" s="1" t="s">
        <v>5</v>
      </c>
    </row>
    <row r="58" spans="1:8" x14ac:dyDescent="0.25">
      <c r="A58" t="s">
        <v>69</v>
      </c>
      <c r="B58" s="2">
        <v>9.5234026736816961</v>
      </c>
      <c r="C58" s="2">
        <v>3.8093610694726783</v>
      </c>
      <c r="D58" s="2">
        <v>5.7140416042090179</v>
      </c>
      <c r="E58" s="2">
        <v>17.958416470371198</v>
      </c>
      <c r="F58" s="2">
        <v>1.0883888769921939</v>
      </c>
      <c r="G58" s="2">
        <v>7.0745277004492593</v>
      </c>
      <c r="H58" s="1" t="s">
        <v>5</v>
      </c>
    </row>
    <row r="59" spans="1:8" x14ac:dyDescent="0.25">
      <c r="A59" t="s">
        <v>70</v>
      </c>
      <c r="B59" s="2">
        <v>13.671100660314163</v>
      </c>
      <c r="C59" s="2">
        <v>5.1855899056364061</v>
      </c>
      <c r="D59" s="2">
        <v>9.4283452829752843</v>
      </c>
      <c r="E59" s="2">
        <v>17.67814740557866</v>
      </c>
      <c r="F59" s="2">
        <v>0.94283452829752845</v>
      </c>
      <c r="G59" s="2">
        <v>8.7212193867521375</v>
      </c>
      <c r="H59" s="1" t="s">
        <v>5</v>
      </c>
    </row>
    <row r="60" spans="1:8" x14ac:dyDescent="0.25">
      <c r="A60" t="s">
        <v>71</v>
      </c>
      <c r="B60" s="2">
        <v>12.195535972381396</v>
      </c>
      <c r="C60" s="2">
        <v>0.32960908033463232</v>
      </c>
      <c r="D60" s="2">
        <v>5.603354365688749</v>
      </c>
      <c r="E60" s="2">
        <v>17.798890338070144</v>
      </c>
      <c r="F60" s="2">
        <v>0.98882724100389696</v>
      </c>
      <c r="G60" s="2">
        <v>6.9217906870272783</v>
      </c>
      <c r="H60" s="1" t="s">
        <v>5</v>
      </c>
    </row>
    <row r="61" spans="1:8" x14ac:dyDescent="0.25">
      <c r="A61" t="s">
        <v>72</v>
      </c>
      <c r="B61" s="2">
        <v>16.718069755548981</v>
      </c>
      <c r="C61" s="2">
        <v>0.59707391984103508</v>
      </c>
      <c r="D61" s="2">
        <v>7.4634239980129378</v>
      </c>
      <c r="E61" s="2">
        <v>18.807828474992604</v>
      </c>
      <c r="F61" s="2">
        <v>1.1941478396820702</v>
      </c>
      <c r="G61" s="2">
        <v>8.3590348777744907</v>
      </c>
      <c r="H61" s="1" t="s">
        <v>5</v>
      </c>
    </row>
    <row r="62" spans="1:8" x14ac:dyDescent="0.25">
      <c r="A62" t="s">
        <v>73</v>
      </c>
      <c r="B62" s="2">
        <v>33.685204878486964</v>
      </c>
      <c r="C62" s="2">
        <v>3.8031682927323991</v>
      </c>
      <c r="D62" s="2">
        <v>8.6929560976740543</v>
      </c>
      <c r="E62" s="2">
        <v>9.7795756098833113</v>
      </c>
      <c r="F62" s="2">
        <v>1.4488260162790092</v>
      </c>
      <c r="G62" s="2">
        <v>13.401640650580834</v>
      </c>
      <c r="H62" s="1" t="s">
        <v>5</v>
      </c>
    </row>
    <row r="63" spans="1:8" x14ac:dyDescent="0.25">
      <c r="A63" t="s">
        <v>74</v>
      </c>
      <c r="B63" s="2">
        <v>12.247921130263945</v>
      </c>
      <c r="C63" s="2">
        <v>3.652888758148896</v>
      </c>
      <c r="D63" s="2">
        <v>6.8760258976920401</v>
      </c>
      <c r="E63" s="2">
        <v>9.2396598000236789</v>
      </c>
      <c r="F63" s="2">
        <v>2.3636339023316388</v>
      </c>
      <c r="G63" s="2">
        <v>4.2975161860575248</v>
      </c>
      <c r="H63" s="1" t="s">
        <v>9</v>
      </c>
    </row>
    <row r="64" spans="1:8" x14ac:dyDescent="0.25">
      <c r="A64" t="s">
        <v>75</v>
      </c>
      <c r="B64" s="2">
        <v>3.8204130783436829</v>
      </c>
      <c r="C64" s="2">
        <v>1.5281652313374732</v>
      </c>
      <c r="D64" s="2">
        <v>6.1126609253498927</v>
      </c>
      <c r="E64" s="2">
        <v>17.573900160380941</v>
      </c>
      <c r="F64" s="2">
        <v>2.2922478470062098</v>
      </c>
      <c r="G64" s="2">
        <v>0</v>
      </c>
      <c r="H64" s="1" t="s">
        <v>9</v>
      </c>
    </row>
    <row r="65" spans="1:8" x14ac:dyDescent="0.25">
      <c r="A65" t="s">
        <v>76</v>
      </c>
      <c r="B65" s="2">
        <v>5.6342809372203773</v>
      </c>
      <c r="C65" s="2">
        <v>0.70428511715254716</v>
      </c>
      <c r="D65" s="2">
        <v>7.3949937301017448</v>
      </c>
      <c r="E65" s="2">
        <v>4.5778532614915566</v>
      </c>
      <c r="F65" s="2">
        <v>2.4649979100339148</v>
      </c>
      <c r="G65" s="2">
        <v>3.8735681443390093</v>
      </c>
      <c r="H65" s="1" t="s">
        <v>9</v>
      </c>
    </row>
    <row r="66" spans="1:8" x14ac:dyDescent="0.25">
      <c r="A66" t="s">
        <v>77</v>
      </c>
      <c r="B66" s="2">
        <v>7.1647578206492533</v>
      </c>
      <c r="C66" s="2">
        <v>1.475097198368964</v>
      </c>
      <c r="D66" s="2">
        <v>4.4252915951068923</v>
      </c>
      <c r="E66" s="2">
        <v>6.3218451358669885</v>
      </c>
      <c r="F66" s="2">
        <v>2.950194396737928</v>
      </c>
      <c r="G66" s="2">
        <v>2.1072817119556628</v>
      </c>
      <c r="H66" s="1" t="s">
        <v>9</v>
      </c>
    </row>
    <row r="67" spans="1:8" x14ac:dyDescent="0.25">
      <c r="A67" t="s">
        <v>78</v>
      </c>
      <c r="B67" s="2">
        <v>4.1294894886018483</v>
      </c>
      <c r="C67" s="2">
        <v>0.86936620812670484</v>
      </c>
      <c r="D67" s="2">
        <v>3.0427817284434671</v>
      </c>
      <c r="E67" s="2">
        <v>7.3896127690769911</v>
      </c>
      <c r="F67" s="2">
        <v>1.9560739682850858</v>
      </c>
      <c r="G67" s="2">
        <v>4.7815141446968763</v>
      </c>
      <c r="H67" s="1" t="s">
        <v>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57"/>
  <sheetViews>
    <sheetView zoomScale="85" zoomScaleNormal="85" workbookViewId="0">
      <selection activeCell="K34" sqref="K34"/>
    </sheetView>
  </sheetViews>
  <sheetFormatPr defaultRowHeight="15" x14ac:dyDescent="0.25"/>
  <cols>
    <col min="1" max="1" width="30.7109375" bestFit="1" customWidth="1"/>
    <col min="7" max="7" width="10" bestFit="1" customWidth="1"/>
    <col min="8" max="8" width="27.5703125" style="1" bestFit="1" customWidth="1"/>
    <col min="10" max="10" width="9.140625" style="1"/>
    <col min="11" max="11" width="27.5703125" bestFit="1" customWidth="1"/>
    <col min="12" max="12" width="8.42578125" style="1" bestFit="1" customWidth="1"/>
    <col min="13" max="13" width="7.7109375" style="1" bestFit="1" customWidth="1"/>
    <col min="14" max="14" width="7.85546875" style="1" bestFit="1" customWidth="1"/>
    <col min="15" max="15" width="8.140625" style="1" bestFit="1" customWidth="1"/>
    <col min="16" max="16" width="8.28515625" style="1" bestFit="1" customWidth="1"/>
    <col min="17" max="17" width="9.85546875" style="1" bestFit="1" customWidth="1"/>
    <col min="18" max="18" width="8.5703125" customWidth="1"/>
  </cols>
  <sheetData>
    <row r="1" spans="1:17" x14ac:dyDescent="0.25">
      <c r="B1" s="4" t="s">
        <v>85</v>
      </c>
      <c r="C1" s="4" t="s">
        <v>86</v>
      </c>
      <c r="D1" s="4" t="s">
        <v>87</v>
      </c>
      <c r="E1" s="4" t="s">
        <v>88</v>
      </c>
      <c r="F1" s="4" t="s">
        <v>89</v>
      </c>
      <c r="G1" s="4" t="s">
        <v>90</v>
      </c>
      <c r="H1" s="5" t="s">
        <v>80</v>
      </c>
      <c r="J1" s="5" t="s">
        <v>0</v>
      </c>
      <c r="K1" s="4" t="s">
        <v>1</v>
      </c>
      <c r="L1" s="5" t="s">
        <v>85</v>
      </c>
      <c r="M1" s="5" t="s">
        <v>86</v>
      </c>
      <c r="N1" s="5" t="s">
        <v>87</v>
      </c>
      <c r="O1" s="5" t="s">
        <v>88</v>
      </c>
      <c r="P1" s="5" t="s">
        <v>89</v>
      </c>
      <c r="Q1" s="5" t="s">
        <v>90</v>
      </c>
    </row>
    <row r="2" spans="1:17" x14ac:dyDescent="0.25">
      <c r="A2" t="s">
        <v>21</v>
      </c>
      <c r="B2" s="2">
        <v>27.992017796205236</v>
      </c>
      <c r="C2" s="2">
        <v>0.55984035592410475</v>
      </c>
      <c r="D2" s="2">
        <v>13.996008898102618</v>
      </c>
      <c r="E2" s="2">
        <v>9.237365872747727</v>
      </c>
      <c r="F2" s="2">
        <v>2.5192816016584709</v>
      </c>
      <c r="G2" s="2">
        <v>7.2779246270133608</v>
      </c>
      <c r="H2" s="1" t="s">
        <v>81</v>
      </c>
      <c r="J2" s="1">
        <v>5</v>
      </c>
      <c r="K2" t="s">
        <v>81</v>
      </c>
      <c r="L2" s="2">
        <f t="shared" ref="L2:Q2" si="0">AVERAGE(B2:B6)</f>
        <v>20.231994203358816</v>
      </c>
      <c r="M2" s="2">
        <f t="shared" si="0"/>
        <v>1.1431534901346248</v>
      </c>
      <c r="N2" s="2">
        <f t="shared" si="0"/>
        <v>9.3088609438823493</v>
      </c>
      <c r="O2" s="2">
        <f t="shared" si="0"/>
        <v>9.9350705381119244</v>
      </c>
      <c r="P2" s="2">
        <f t="shared" si="0"/>
        <v>1.6864893080566055</v>
      </c>
      <c r="Q2" s="2">
        <f t="shared" si="0"/>
        <v>6.0075378246686517</v>
      </c>
    </row>
    <row r="3" spans="1:17" x14ac:dyDescent="0.25">
      <c r="A3" t="s">
        <v>23</v>
      </c>
      <c r="B3" s="2">
        <v>14.901435105383921</v>
      </c>
      <c r="C3" s="2">
        <v>1.619721207106948</v>
      </c>
      <c r="D3" s="2">
        <v>10.042271484063077</v>
      </c>
      <c r="E3" s="2">
        <v>10.042271484063077</v>
      </c>
      <c r="F3" s="2">
        <v>1.619721207106948</v>
      </c>
      <c r="G3" s="2">
        <v>6.1549405870064025</v>
      </c>
      <c r="H3" s="1" t="s">
        <v>81</v>
      </c>
      <c r="J3" s="1">
        <v>5</v>
      </c>
      <c r="K3" t="s">
        <v>82</v>
      </c>
      <c r="L3" s="2">
        <f t="shared" ref="L3:Q3" si="1">AVERAGE(B7:B11)</f>
        <v>12.263464235079221</v>
      </c>
      <c r="M3" s="2">
        <f t="shared" si="1"/>
        <v>0.81855012178912967</v>
      </c>
      <c r="N3" s="2">
        <f t="shared" si="1"/>
        <v>6.835302445831319</v>
      </c>
      <c r="O3" s="2">
        <f t="shared" si="1"/>
        <v>15.719945132426005</v>
      </c>
      <c r="P3" s="2">
        <f t="shared" si="1"/>
        <v>1.2180164448995563</v>
      </c>
      <c r="Q3" s="2">
        <f t="shared" si="1"/>
        <v>7.7148886995570463</v>
      </c>
    </row>
    <row r="4" spans="1:17" x14ac:dyDescent="0.25">
      <c r="A4" t="s">
        <v>24</v>
      </c>
      <c r="B4" s="2">
        <v>22.181590477709385</v>
      </c>
      <c r="C4" s="2">
        <v>1.5527113334396569</v>
      </c>
      <c r="D4" s="2">
        <v>9.9817157149692228</v>
      </c>
      <c r="E4" s="2">
        <v>8.4290043815295661</v>
      </c>
      <c r="F4" s="2">
        <v>1.5527113334396569</v>
      </c>
      <c r="G4" s="2">
        <v>5.1017658098731591</v>
      </c>
      <c r="H4" s="1" t="s">
        <v>81</v>
      </c>
      <c r="J4" s="1">
        <v>41</v>
      </c>
      <c r="K4" t="s">
        <v>83</v>
      </c>
      <c r="L4" s="2">
        <f t="shared" ref="L4:Q4" si="2">AVERAGE(B12:B52)</f>
        <v>21.192681033942947</v>
      </c>
      <c r="M4" s="2">
        <f t="shared" si="2"/>
        <v>2.2899217746252081</v>
      </c>
      <c r="N4" s="2">
        <f t="shared" si="2"/>
        <v>8.3974073991536553</v>
      </c>
      <c r="O4" s="2">
        <f t="shared" si="2"/>
        <v>13.87116993813809</v>
      </c>
      <c r="P4" s="2">
        <f t="shared" si="2"/>
        <v>1.7167832670981251</v>
      </c>
      <c r="Q4" s="2">
        <f t="shared" si="2"/>
        <v>8.83538035349636</v>
      </c>
    </row>
    <row r="5" spans="1:17" x14ac:dyDescent="0.25">
      <c r="A5" t="s">
        <v>30</v>
      </c>
      <c r="B5" s="2">
        <v>32.304789992736175</v>
      </c>
      <c r="C5" s="2">
        <v>1.187676102674124</v>
      </c>
      <c r="D5" s="2">
        <v>9.7389440419278177</v>
      </c>
      <c r="E5" s="2">
        <v>15.202254114228788</v>
      </c>
      <c r="F5" s="2">
        <v>0.95014088213929926</v>
      </c>
      <c r="G5" s="2">
        <v>7.1260566160447452</v>
      </c>
      <c r="H5" s="1" t="s">
        <v>81</v>
      </c>
      <c r="J5" s="1">
        <v>5</v>
      </c>
      <c r="K5" t="s">
        <v>84</v>
      </c>
      <c r="L5" s="2">
        <f t="shared" ref="L5:Q5" si="3">AVERAGE(B53:B57)</f>
        <v>19.100594263904306</v>
      </c>
      <c r="M5" s="2">
        <f t="shared" si="3"/>
        <v>2.980569633087756</v>
      </c>
      <c r="N5" s="2">
        <f t="shared" si="3"/>
        <v>7.7247389730626583</v>
      </c>
      <c r="O5" s="2">
        <f t="shared" si="3"/>
        <v>11.650813035205067</v>
      </c>
      <c r="P5" s="2">
        <f t="shared" si="3"/>
        <v>1.7672822239709156</v>
      </c>
      <c r="Q5" s="2">
        <f t="shared" si="3"/>
        <v>8.4914679356691245</v>
      </c>
    </row>
    <row r="6" spans="1:17" x14ac:dyDescent="0.25">
      <c r="A6" t="s">
        <v>13</v>
      </c>
      <c r="B6" s="2">
        <v>3.7801376447593764</v>
      </c>
      <c r="C6" s="2">
        <v>0.79581845152828978</v>
      </c>
      <c r="D6" s="2">
        <v>2.7853645803490141</v>
      </c>
      <c r="E6" s="2">
        <v>6.7644568379904637</v>
      </c>
      <c r="F6" s="2">
        <v>1.7905915159386521</v>
      </c>
      <c r="G6" s="2">
        <v>4.3770014834055937</v>
      </c>
      <c r="H6" s="1" t="s">
        <v>81</v>
      </c>
      <c r="K6" t="s">
        <v>79</v>
      </c>
      <c r="L6" s="3">
        <v>0.23719999999999999</v>
      </c>
      <c r="M6" s="3">
        <v>4.02E-2</v>
      </c>
      <c r="N6" s="3">
        <v>0.436</v>
      </c>
      <c r="O6" s="3">
        <v>9.7470000000000001E-2</v>
      </c>
      <c r="P6" s="3">
        <v>0.56069999999999998</v>
      </c>
      <c r="Q6" s="3">
        <v>5.6460000000000003E-2</v>
      </c>
    </row>
    <row r="7" spans="1:17" x14ac:dyDescent="0.25">
      <c r="A7" t="s">
        <v>14</v>
      </c>
      <c r="B7" s="2">
        <v>11.225574552969556</v>
      </c>
      <c r="C7" s="2">
        <v>0.84191809147271679</v>
      </c>
      <c r="D7" s="2">
        <v>7.0159840956059734</v>
      </c>
      <c r="E7" s="2">
        <v>16.557722465630096</v>
      </c>
      <c r="F7" s="2">
        <v>1.1225574552969557</v>
      </c>
      <c r="G7" s="2">
        <v>7.0159840956059734</v>
      </c>
      <c r="H7" s="1" t="s">
        <v>82</v>
      </c>
      <c r="L7" s="2"/>
      <c r="M7" s="2"/>
      <c r="N7" s="2"/>
      <c r="O7" s="2"/>
      <c r="P7" s="2"/>
      <c r="Q7" s="2"/>
    </row>
    <row r="8" spans="1:17" x14ac:dyDescent="0.25">
      <c r="A8" t="s">
        <v>17</v>
      </c>
      <c r="B8" s="2">
        <v>7.5880570305719655</v>
      </c>
      <c r="C8" s="2">
        <v>0.94850712882149568</v>
      </c>
      <c r="D8" s="2">
        <v>5.3748737299884759</v>
      </c>
      <c r="E8" s="2">
        <v>15.176114061143931</v>
      </c>
      <c r="F8" s="2">
        <v>1.2646761717619943</v>
      </c>
      <c r="G8" s="2">
        <v>8.2203951164529627</v>
      </c>
      <c r="H8" s="1" t="s">
        <v>82</v>
      </c>
      <c r="L8" s="2"/>
      <c r="M8" s="2"/>
      <c r="N8" s="2"/>
      <c r="O8" s="2"/>
      <c r="P8" s="2"/>
      <c r="Q8" s="2"/>
    </row>
    <row r="9" spans="1:17" x14ac:dyDescent="0.25">
      <c r="A9" t="s">
        <v>18</v>
      </c>
      <c r="B9" s="2">
        <v>8.3525748816690726</v>
      </c>
      <c r="C9" s="2">
        <v>0.3341029952667629</v>
      </c>
      <c r="D9" s="2">
        <v>6.6820599053352572</v>
      </c>
      <c r="E9" s="2">
        <v>17.707458749138432</v>
      </c>
      <c r="F9" s="2">
        <v>1.6705149763338143</v>
      </c>
      <c r="G9" s="2">
        <v>7.350265895868783</v>
      </c>
      <c r="H9" s="1" t="s">
        <v>82</v>
      </c>
      <c r="K9" s="4" t="s">
        <v>15</v>
      </c>
      <c r="L9" s="5" t="s">
        <v>85</v>
      </c>
      <c r="M9" s="5" t="s">
        <v>86</v>
      </c>
      <c r="N9" s="5" t="s">
        <v>87</v>
      </c>
      <c r="O9" s="5" t="s">
        <v>88</v>
      </c>
      <c r="P9" s="5" t="s">
        <v>89</v>
      </c>
      <c r="Q9" s="5" t="s">
        <v>90</v>
      </c>
    </row>
    <row r="10" spans="1:17" x14ac:dyDescent="0.25">
      <c r="A10" t="s">
        <v>19</v>
      </c>
      <c r="B10" s="2">
        <v>28.21118763851365</v>
      </c>
      <c r="C10" s="2">
        <v>1.9682223933846732</v>
      </c>
      <c r="D10" s="2">
        <v>9.5130749013592535</v>
      </c>
      <c r="E10" s="2">
        <v>10.989241696397759</v>
      </c>
      <c r="F10" s="2">
        <v>0.9841111966923366</v>
      </c>
      <c r="G10" s="2">
        <v>9.3490563685771981</v>
      </c>
      <c r="H10" s="1" t="s">
        <v>82</v>
      </c>
      <c r="K10" t="s">
        <v>81</v>
      </c>
      <c r="L10" s="2">
        <f t="shared" ref="L10:Q10" si="4">STDEV(B2:B6)</f>
        <v>11.278848949341379</v>
      </c>
      <c r="M10" s="2">
        <f t="shared" si="4"/>
        <v>0.4630692498121608</v>
      </c>
      <c r="N10" s="2">
        <f t="shared" si="4"/>
        <v>4.0528063358748971</v>
      </c>
      <c r="O10" s="2">
        <f t="shared" si="4"/>
        <v>3.1844361027817674</v>
      </c>
      <c r="P10" s="2">
        <f t="shared" si="4"/>
        <v>0.56323702917077978</v>
      </c>
      <c r="Q10" s="2">
        <f t="shared" si="4"/>
        <v>1.2615235027085387</v>
      </c>
    </row>
    <row r="11" spans="1:17" x14ac:dyDescent="0.25">
      <c r="A11" t="s">
        <v>20</v>
      </c>
      <c r="B11" s="2">
        <v>5.9399270716718586</v>
      </c>
      <c r="C11" s="2">
        <v>0</v>
      </c>
      <c r="D11" s="2">
        <v>5.5905195968676313</v>
      </c>
      <c r="E11" s="2">
        <v>18.169188689819801</v>
      </c>
      <c r="F11" s="2">
        <v>1.048222424412681</v>
      </c>
      <c r="G11" s="2">
        <v>6.6387420212803123</v>
      </c>
      <c r="H11" s="1" t="s">
        <v>82</v>
      </c>
      <c r="K11" t="s">
        <v>82</v>
      </c>
      <c r="L11" s="2">
        <f t="shared" ref="L11:Q11" si="5">STDEV(B7:B11)</f>
        <v>9.1179590241491173</v>
      </c>
      <c r="M11" s="2">
        <f t="shared" si="5"/>
        <v>0.74898173175925642</v>
      </c>
      <c r="N11" s="2">
        <f t="shared" si="5"/>
        <v>1.6514335313220729</v>
      </c>
      <c r="O11" s="2">
        <f t="shared" si="5"/>
        <v>2.8864416880401289</v>
      </c>
      <c r="P11" s="2">
        <f t="shared" si="5"/>
        <v>0.27367231513662671</v>
      </c>
      <c r="Q11" s="2">
        <f t="shared" si="5"/>
        <v>1.0846139653758429</v>
      </c>
    </row>
    <row r="12" spans="1:17" x14ac:dyDescent="0.25">
      <c r="A12" t="s">
        <v>35</v>
      </c>
      <c r="B12" s="2">
        <v>24.852455248878634</v>
      </c>
      <c r="C12" s="2">
        <v>2.4050763144076099</v>
      </c>
      <c r="D12" s="2">
        <v>12.025381572038048</v>
      </c>
      <c r="E12" s="2">
        <v>11.223689467235513</v>
      </c>
      <c r="F12" s="2">
        <v>3.4739991208109919</v>
      </c>
      <c r="G12" s="2">
        <v>10.154766660832131</v>
      </c>
      <c r="H12" s="1" t="s">
        <v>83</v>
      </c>
      <c r="K12" t="s">
        <v>83</v>
      </c>
      <c r="L12" s="2">
        <f t="shared" ref="L12:Q12" si="6">STDEV(B12:B52)</f>
        <v>10.08284910063151</v>
      </c>
      <c r="M12" s="2">
        <f t="shared" si="6"/>
        <v>1.5886910289699681</v>
      </c>
      <c r="N12" s="2">
        <f t="shared" si="6"/>
        <v>3.5995651937193336</v>
      </c>
      <c r="O12" s="2">
        <f t="shared" si="6"/>
        <v>4.5243116679606112</v>
      </c>
      <c r="P12" s="2">
        <f t="shared" si="6"/>
        <v>1.1761075345787617</v>
      </c>
      <c r="Q12" s="2">
        <f t="shared" si="6"/>
        <v>2.5970155898221408</v>
      </c>
    </row>
    <row r="13" spans="1:17" x14ac:dyDescent="0.25">
      <c r="A13" t="s">
        <v>36</v>
      </c>
      <c r="B13" s="2">
        <v>24.654739846936945</v>
      </c>
      <c r="C13" s="2">
        <v>2.4118767241568748</v>
      </c>
      <c r="D13" s="2">
        <v>12.059383620784375</v>
      </c>
      <c r="E13" s="2">
        <v>11.255424712732083</v>
      </c>
      <c r="F13" s="2">
        <v>3.483821934893264</v>
      </c>
      <c r="G13" s="2">
        <v>10.451465804679792</v>
      </c>
      <c r="H13" s="1" t="s">
        <v>83</v>
      </c>
      <c r="K13" t="s">
        <v>84</v>
      </c>
      <c r="L13" s="2">
        <f t="shared" ref="L13:Q13" si="7">STDEV(B53:B57)</f>
        <v>11.172131179570451</v>
      </c>
      <c r="M13" s="2">
        <f t="shared" si="7"/>
        <v>1.9525439969270053</v>
      </c>
      <c r="N13" s="2">
        <f t="shared" si="7"/>
        <v>3.0849299787217501</v>
      </c>
      <c r="O13" s="2">
        <f t="shared" si="7"/>
        <v>3.1047606892358646</v>
      </c>
      <c r="P13" s="2">
        <f t="shared" si="7"/>
        <v>0.83661043423691706</v>
      </c>
      <c r="Q13" s="2">
        <f t="shared" si="7"/>
        <v>2.2700773014971607</v>
      </c>
    </row>
    <row r="14" spans="1:17" x14ac:dyDescent="0.25">
      <c r="A14" t="s">
        <v>37</v>
      </c>
      <c r="B14" s="2">
        <v>31.406736269070077</v>
      </c>
      <c r="C14" s="2">
        <v>0.9517192808809114</v>
      </c>
      <c r="D14" s="2">
        <v>8.0896138874877472</v>
      </c>
      <c r="E14" s="2">
        <v>9.0413331683686593</v>
      </c>
      <c r="F14" s="2">
        <v>2.8551578426427344</v>
      </c>
      <c r="G14" s="2">
        <v>9.2792629885888864</v>
      </c>
      <c r="H14" s="1" t="s">
        <v>83</v>
      </c>
      <c r="L14" s="2"/>
      <c r="M14" s="2"/>
      <c r="N14" s="2"/>
      <c r="O14" s="2"/>
      <c r="P14" s="2"/>
      <c r="Q14" s="2"/>
    </row>
    <row r="15" spans="1:17" x14ac:dyDescent="0.25">
      <c r="A15" t="s">
        <v>34</v>
      </c>
      <c r="B15" s="2">
        <v>36.749843813163793</v>
      </c>
      <c r="C15" s="2">
        <v>4.4609636998638136</v>
      </c>
      <c r="D15" s="2">
        <v>6.5852321283703912</v>
      </c>
      <c r="E15" s="2">
        <v>14.23259847099407</v>
      </c>
      <c r="F15" s="2">
        <v>0.63728052855197326</v>
      </c>
      <c r="G15" s="2">
        <v>14.445025313844729</v>
      </c>
      <c r="H15" s="1" t="s">
        <v>83</v>
      </c>
      <c r="K15" s="4" t="s">
        <v>22</v>
      </c>
      <c r="L15" s="5" t="s">
        <v>85</v>
      </c>
      <c r="M15" s="5" t="s">
        <v>86</v>
      </c>
      <c r="N15" s="5" t="s">
        <v>87</v>
      </c>
      <c r="O15" s="5" t="s">
        <v>88</v>
      </c>
      <c r="P15" s="5" t="s">
        <v>89</v>
      </c>
      <c r="Q15" s="5" t="s">
        <v>90</v>
      </c>
    </row>
    <row r="16" spans="1:17" x14ac:dyDescent="0.25">
      <c r="A16" t="s">
        <v>33</v>
      </c>
      <c r="B16" s="2">
        <v>27.533951480171318</v>
      </c>
      <c r="C16" s="2">
        <v>1.7329060372135794</v>
      </c>
      <c r="D16" s="2">
        <v>11.16761668426529</v>
      </c>
      <c r="E16" s="2">
        <v>8.0868948403300376</v>
      </c>
      <c r="F16" s="2">
        <v>2.3105413829514392</v>
      </c>
      <c r="G16" s="2">
        <v>11.937797145249103</v>
      </c>
      <c r="H16" s="1" t="s">
        <v>83</v>
      </c>
      <c r="K16" t="s">
        <v>81</v>
      </c>
      <c r="L16" s="2">
        <f>L10/SQRT(5)</f>
        <v>5.0440545917358808</v>
      </c>
      <c r="M16" s="2">
        <f t="shared" ref="M16:Q17" si="8">M10/SQRT(5)</f>
        <v>0.20709086417396463</v>
      </c>
      <c r="N16" s="2">
        <f t="shared" si="8"/>
        <v>1.8124700933316229</v>
      </c>
      <c r="O16" s="2">
        <f t="shared" si="8"/>
        <v>1.4241231191649077</v>
      </c>
      <c r="P16" s="2">
        <f t="shared" si="8"/>
        <v>0.25188725693417913</v>
      </c>
      <c r="Q16" s="2">
        <f t="shared" si="8"/>
        <v>0.56417046145398653</v>
      </c>
    </row>
    <row r="17" spans="1:17" x14ac:dyDescent="0.25">
      <c r="A17" t="s">
        <v>38</v>
      </c>
      <c r="B17" s="2">
        <v>9.9555890224245118</v>
      </c>
      <c r="C17" s="2">
        <v>0.30168451583104583</v>
      </c>
      <c r="D17" s="2">
        <v>5.73200580078987</v>
      </c>
      <c r="E17" s="2">
        <v>20.514547076511114</v>
      </c>
      <c r="F17" s="2">
        <v>0</v>
      </c>
      <c r="G17" s="2">
        <v>5.73200580078987</v>
      </c>
      <c r="H17" s="1" t="s">
        <v>83</v>
      </c>
      <c r="K17" t="s">
        <v>82</v>
      </c>
      <c r="L17" s="2">
        <f>L11/SQRT(5)</f>
        <v>4.0776752388110147</v>
      </c>
      <c r="M17" s="2">
        <f t="shared" si="8"/>
        <v>0.33495481322384207</v>
      </c>
      <c r="N17" s="2">
        <f t="shared" si="8"/>
        <v>0.73854352727173656</v>
      </c>
      <c r="O17" s="2">
        <f t="shared" si="8"/>
        <v>1.2908559655093939</v>
      </c>
      <c r="P17" s="2">
        <f t="shared" si="8"/>
        <v>0.12238998004104838</v>
      </c>
      <c r="Q17" s="2">
        <f t="shared" si="8"/>
        <v>0.48505411118519753</v>
      </c>
    </row>
    <row r="18" spans="1:17" x14ac:dyDescent="0.25">
      <c r="A18" t="s">
        <v>39</v>
      </c>
      <c r="B18" s="2">
        <v>21.67238945232852</v>
      </c>
      <c r="C18" s="2">
        <v>2.0397543013956252</v>
      </c>
      <c r="D18" s="2">
        <v>4.5894471781401567</v>
      </c>
      <c r="E18" s="2">
        <v>9.1788943562803134</v>
      </c>
      <c r="F18" s="2">
        <v>0.76490786302335945</v>
      </c>
      <c r="G18" s="2">
        <v>6.8841707672102359</v>
      </c>
      <c r="H18" s="1" t="s">
        <v>83</v>
      </c>
      <c r="K18" t="s">
        <v>83</v>
      </c>
      <c r="L18" s="2">
        <f>L12/SQRT(41)</f>
        <v>1.5746764746007713</v>
      </c>
      <c r="M18" s="2">
        <f t="shared" ref="M18:Q18" si="9">M12/SQRT(41)</f>
        <v>0.24811185447292036</v>
      </c>
      <c r="N18" s="2">
        <f t="shared" si="9"/>
        <v>0.56215763746643743</v>
      </c>
      <c r="O18" s="2">
        <f t="shared" si="9"/>
        <v>0.70657877314192263</v>
      </c>
      <c r="P18" s="2">
        <f t="shared" si="9"/>
        <v>0.18367713806069907</v>
      </c>
      <c r="Q18" s="2">
        <f t="shared" si="9"/>
        <v>0.40558569434588088</v>
      </c>
    </row>
    <row r="19" spans="1:17" x14ac:dyDescent="0.25">
      <c r="A19" t="s">
        <v>40</v>
      </c>
      <c r="B19" s="2">
        <v>19.915367653619182</v>
      </c>
      <c r="C19" s="2">
        <v>2.1243058830527124</v>
      </c>
      <c r="D19" s="2">
        <v>5.8418411783949598</v>
      </c>
      <c r="E19" s="2">
        <v>9.8249147091187954</v>
      </c>
      <c r="F19" s="2">
        <v>0.5310764707631781</v>
      </c>
      <c r="G19" s="2">
        <v>6.9039941199213155</v>
      </c>
      <c r="H19" s="1" t="s">
        <v>83</v>
      </c>
      <c r="K19" t="s">
        <v>84</v>
      </c>
      <c r="L19" s="2">
        <f>L13/SQRT(5)</f>
        <v>4.9963289542128875</v>
      </c>
      <c r="M19" s="2">
        <f t="shared" ref="M19:Q19" si="10">M13/SQRT(5)</f>
        <v>0.87320422123758479</v>
      </c>
      <c r="N19" s="2">
        <f t="shared" si="10"/>
        <v>1.3796226276497625</v>
      </c>
      <c r="O19" s="2">
        <f t="shared" si="10"/>
        <v>1.3884911910000985</v>
      </c>
      <c r="P19" s="2">
        <f t="shared" si="10"/>
        <v>0.37414356032787277</v>
      </c>
      <c r="Q19" s="2">
        <f t="shared" si="10"/>
        <v>1.0152094320653873</v>
      </c>
    </row>
    <row r="20" spans="1:17" x14ac:dyDescent="0.25">
      <c r="A20" t="s">
        <v>41</v>
      </c>
      <c r="B20" s="2">
        <v>20.248659159101308</v>
      </c>
      <c r="C20" s="2">
        <v>3.6560079037266249</v>
      </c>
      <c r="D20" s="2">
        <v>6.7495530530337691</v>
      </c>
      <c r="E20" s="2">
        <v>12.936643351648058</v>
      </c>
      <c r="F20" s="2">
        <v>1.6873882632584423</v>
      </c>
      <c r="G20" s="2">
        <v>7.3120158074532497</v>
      </c>
      <c r="H20" s="1" t="s">
        <v>83</v>
      </c>
      <c r="L20" s="2"/>
      <c r="M20" s="2"/>
      <c r="N20" s="2"/>
      <c r="O20" s="2"/>
      <c r="P20" s="2"/>
      <c r="Q20" s="2"/>
    </row>
    <row r="21" spans="1:17" x14ac:dyDescent="0.25">
      <c r="A21" t="s">
        <v>43</v>
      </c>
      <c r="B21" s="2">
        <v>18.164422977213309</v>
      </c>
      <c r="C21" s="2">
        <v>4.1387292859473357</v>
      </c>
      <c r="D21" s="2">
        <v>8.9672467862192278</v>
      </c>
      <c r="E21" s="2">
        <v>9.1971761909940799</v>
      </c>
      <c r="F21" s="2">
        <v>2.0693646429736678</v>
      </c>
      <c r="G21" s="2">
        <v>8.2774585718946714</v>
      </c>
      <c r="H21" s="1" t="s">
        <v>83</v>
      </c>
      <c r="K21" s="4" t="s">
        <v>29</v>
      </c>
      <c r="L21" s="5" t="s">
        <v>85</v>
      </c>
      <c r="M21" s="5" t="s">
        <v>86</v>
      </c>
      <c r="N21" s="5" t="s">
        <v>87</v>
      </c>
      <c r="O21" s="5" t="s">
        <v>88</v>
      </c>
      <c r="P21" s="5" t="s">
        <v>89</v>
      </c>
      <c r="Q21" s="5" t="s">
        <v>90</v>
      </c>
    </row>
    <row r="22" spans="1:17" x14ac:dyDescent="0.25">
      <c r="A22" t="s">
        <v>45</v>
      </c>
      <c r="B22" s="2">
        <v>20.422093734934837</v>
      </c>
      <c r="C22" s="2">
        <v>2.062837751003519</v>
      </c>
      <c r="D22" s="2">
        <v>6.8073645783116126</v>
      </c>
      <c r="E22" s="2">
        <v>12.789594056221818</v>
      </c>
      <c r="F22" s="2">
        <v>1.4439864257024633</v>
      </c>
      <c r="G22" s="2">
        <v>15.26499935742604</v>
      </c>
      <c r="H22" s="1" t="s">
        <v>83</v>
      </c>
      <c r="K22" t="s">
        <v>81</v>
      </c>
      <c r="L22" s="2">
        <f t="shared" ref="L22:Q22" si="11">MEDIAN(B2:B6)</f>
        <v>22.181590477709385</v>
      </c>
      <c r="M22" s="2">
        <f t="shared" si="11"/>
        <v>1.187676102674124</v>
      </c>
      <c r="N22" s="2">
        <f t="shared" si="11"/>
        <v>9.9817157149692228</v>
      </c>
      <c r="O22" s="2">
        <f t="shared" si="11"/>
        <v>9.237365872747727</v>
      </c>
      <c r="P22" s="2">
        <f t="shared" si="11"/>
        <v>1.619721207106948</v>
      </c>
      <c r="Q22" s="2">
        <f t="shared" si="11"/>
        <v>6.1549405870064025</v>
      </c>
    </row>
    <row r="23" spans="1:17" x14ac:dyDescent="0.25">
      <c r="A23" t="s">
        <v>46</v>
      </c>
      <c r="B23" s="2">
        <v>11.805980093829637</v>
      </c>
      <c r="C23" s="2">
        <v>0.64396255057252572</v>
      </c>
      <c r="D23" s="2">
        <v>5.3663545881043806</v>
      </c>
      <c r="E23" s="2">
        <v>11.805980093829637</v>
      </c>
      <c r="F23" s="2">
        <v>1.2879251011450514</v>
      </c>
      <c r="G23" s="2">
        <v>8.1568589739186592</v>
      </c>
      <c r="H23" s="1" t="s">
        <v>83</v>
      </c>
      <c r="K23" t="s">
        <v>82</v>
      </c>
      <c r="L23" s="2">
        <f t="shared" ref="L23:Q23" si="12">MEDIAN(B7:B11)</f>
        <v>8.3525748816690726</v>
      </c>
      <c r="M23" s="2">
        <f t="shared" si="12"/>
        <v>0.84191809147271679</v>
      </c>
      <c r="N23" s="2">
        <f t="shared" si="12"/>
        <v>6.6820599053352572</v>
      </c>
      <c r="O23" s="2">
        <f t="shared" si="12"/>
        <v>16.557722465630096</v>
      </c>
      <c r="P23" s="2">
        <f t="shared" si="12"/>
        <v>1.1225574552969557</v>
      </c>
      <c r="Q23" s="2">
        <f t="shared" si="12"/>
        <v>7.350265895868783</v>
      </c>
    </row>
    <row r="24" spans="1:17" x14ac:dyDescent="0.25">
      <c r="A24" t="s">
        <v>44</v>
      </c>
      <c r="B24" s="2">
        <v>16.483509279185505</v>
      </c>
      <c r="C24" s="2">
        <v>2.0604386598981881</v>
      </c>
      <c r="D24" s="2">
        <v>8.9910050613739116</v>
      </c>
      <c r="E24" s="2">
        <v>8.4290672450380413</v>
      </c>
      <c r="F24" s="2">
        <v>1.4985008435623186</v>
      </c>
      <c r="G24" s="2">
        <v>10.48950590493623</v>
      </c>
      <c r="H24" s="1" t="s">
        <v>83</v>
      </c>
      <c r="K24" t="s">
        <v>83</v>
      </c>
      <c r="L24" s="2">
        <f t="shared" ref="L24:Q24" si="13">MEDIAN(B12:B52)</f>
        <v>20.248659159101308</v>
      </c>
      <c r="M24" s="2">
        <f t="shared" si="13"/>
        <v>2.0397543013956252</v>
      </c>
      <c r="N24" s="2">
        <f t="shared" si="13"/>
        <v>7.7124490496334657</v>
      </c>
      <c r="O24" s="2">
        <f t="shared" si="13"/>
        <v>12.789594056221818</v>
      </c>
      <c r="P24" s="2">
        <f t="shared" si="13"/>
        <v>1.4488260162790092</v>
      </c>
      <c r="Q24" s="2">
        <f t="shared" si="13"/>
        <v>8.0928436925509253</v>
      </c>
    </row>
    <row r="25" spans="1:17" x14ac:dyDescent="0.25">
      <c r="A25" t="s">
        <v>42</v>
      </c>
      <c r="B25" s="2">
        <v>14.490797890502098</v>
      </c>
      <c r="C25" s="2">
        <v>1.9924847099440384</v>
      </c>
      <c r="D25" s="2">
        <v>7.6076688925136011</v>
      </c>
      <c r="E25" s="2">
        <v>13.585123022345716</v>
      </c>
      <c r="F25" s="2">
        <v>1.8113497363127622</v>
      </c>
      <c r="G25" s="2">
        <v>7.2453989452510488</v>
      </c>
      <c r="H25" s="1" t="s">
        <v>83</v>
      </c>
      <c r="K25" t="s">
        <v>84</v>
      </c>
      <c r="L25" s="2">
        <f t="shared" ref="L25:Q25" si="14">MEDIAN(B53:B57)</f>
        <v>17.862559401435746</v>
      </c>
      <c r="M25" s="2">
        <f t="shared" si="14"/>
        <v>3.7031462724261877</v>
      </c>
      <c r="N25" s="2">
        <f t="shared" si="14"/>
        <v>6.4035590307033807</v>
      </c>
      <c r="O25" s="2">
        <f t="shared" si="14"/>
        <v>11.519521385680113</v>
      </c>
      <c r="P25" s="2">
        <f t="shared" si="14"/>
        <v>2.0221765360115938</v>
      </c>
      <c r="Q25" s="2">
        <f t="shared" si="14"/>
        <v>8.088706144046375</v>
      </c>
    </row>
    <row r="26" spans="1:17" x14ac:dyDescent="0.25">
      <c r="A26" t="s">
        <v>47</v>
      </c>
      <c r="B26" s="2">
        <v>11.497407183398471</v>
      </c>
      <c r="C26" s="2">
        <v>1.5128167346576935</v>
      </c>
      <c r="D26" s="2">
        <v>5.4461402447676965</v>
      </c>
      <c r="E26" s="2">
        <v>17.548674122029244</v>
      </c>
      <c r="F26" s="2">
        <v>1.5128167346576935</v>
      </c>
      <c r="G26" s="2">
        <v>6.3538302855623128</v>
      </c>
      <c r="H26" s="1" t="s">
        <v>83</v>
      </c>
    </row>
    <row r="27" spans="1:17" x14ac:dyDescent="0.25">
      <c r="A27" t="s">
        <v>48</v>
      </c>
      <c r="B27" s="2">
        <v>58.679385227816852</v>
      </c>
      <c r="C27" s="2">
        <v>6.4547323750598533</v>
      </c>
      <c r="D27" s="2">
        <v>25.818929500239413</v>
      </c>
      <c r="E27" s="2">
        <v>26.405723352517583</v>
      </c>
      <c r="F27" s="2">
        <v>7.0415262273380215</v>
      </c>
      <c r="G27" s="2">
        <v>15.843434011510549</v>
      </c>
      <c r="H27" s="1" t="s">
        <v>83</v>
      </c>
    </row>
    <row r="28" spans="1:17" x14ac:dyDescent="0.25">
      <c r="A28" t="s">
        <v>49</v>
      </c>
      <c r="B28" s="2">
        <v>29.562358839736543</v>
      </c>
      <c r="C28" s="2">
        <v>5.4394740265115233</v>
      </c>
      <c r="D28" s="2">
        <v>10.16945144086937</v>
      </c>
      <c r="E28" s="2">
        <v>15.372426596663001</v>
      </c>
      <c r="F28" s="2">
        <v>0.94599548287156932</v>
      </c>
      <c r="G28" s="2">
        <v>7.5679638629725545</v>
      </c>
      <c r="H28" s="1" t="s">
        <v>83</v>
      </c>
    </row>
    <row r="29" spans="1:17" x14ac:dyDescent="0.25">
      <c r="A29" t="s">
        <v>50</v>
      </c>
      <c r="B29" s="2">
        <v>4.1200075808139491</v>
      </c>
      <c r="C29" s="2">
        <v>0.95077098018783435</v>
      </c>
      <c r="D29" s="2">
        <v>8.2400151616278983</v>
      </c>
      <c r="E29" s="2">
        <v>20.916961564132357</v>
      </c>
      <c r="F29" s="2">
        <v>0.31692366006261147</v>
      </c>
      <c r="G29" s="2">
        <v>6.6553968613148404</v>
      </c>
      <c r="H29" s="1" t="s">
        <v>83</v>
      </c>
    </row>
    <row r="30" spans="1:17" x14ac:dyDescent="0.25">
      <c r="A30" t="s">
        <v>51</v>
      </c>
      <c r="B30" s="2">
        <v>21.688821096036481</v>
      </c>
      <c r="C30" s="2">
        <v>0.64742749540407407</v>
      </c>
      <c r="D30" s="2">
        <v>7.7691299448488893</v>
      </c>
      <c r="E30" s="2">
        <v>16.833114880505928</v>
      </c>
      <c r="F30" s="2">
        <v>1.2948549908081481</v>
      </c>
      <c r="G30" s="2">
        <v>8.0928436925509253</v>
      </c>
      <c r="H30" s="1" t="s">
        <v>83</v>
      </c>
    </row>
    <row r="31" spans="1:17" x14ac:dyDescent="0.25">
      <c r="A31" t="s">
        <v>52</v>
      </c>
      <c r="B31" s="2">
        <v>12.9486301942932</v>
      </c>
      <c r="C31" s="2">
        <v>1.3944678670777293</v>
      </c>
      <c r="D31" s="2">
        <v>7.3707587259822835</v>
      </c>
      <c r="E31" s="2">
        <v>11.155742936621834</v>
      </c>
      <c r="F31" s="2">
        <v>1.3944678670777293</v>
      </c>
      <c r="G31" s="2">
        <v>7.7691781165759206</v>
      </c>
      <c r="H31" s="1" t="s">
        <v>83</v>
      </c>
    </row>
    <row r="32" spans="1:17" x14ac:dyDescent="0.25">
      <c r="A32" t="s">
        <v>54</v>
      </c>
      <c r="B32" s="2">
        <v>13.120093719792042</v>
      </c>
      <c r="C32" s="2">
        <v>1.4813009038474885</v>
      </c>
      <c r="D32" s="2">
        <v>8.2529621785788656</v>
      </c>
      <c r="E32" s="2">
        <v>12.27363606045062</v>
      </c>
      <c r="F32" s="2">
        <v>1.6929153186828441</v>
      </c>
      <c r="G32" s="2">
        <v>7.6181189340727986</v>
      </c>
      <c r="H32" s="1" t="s">
        <v>83</v>
      </c>
    </row>
    <row r="33" spans="1:8" x14ac:dyDescent="0.25">
      <c r="A33" t="s">
        <v>53</v>
      </c>
      <c r="B33" s="2">
        <v>31.86268602112975</v>
      </c>
      <c r="C33" s="2">
        <v>4.9527491224554021</v>
      </c>
      <c r="D33" s="2">
        <v>14.362972455120666</v>
      </c>
      <c r="E33" s="2">
        <v>9.4102233326652627</v>
      </c>
      <c r="F33" s="2">
        <v>3.301832748303601</v>
      </c>
      <c r="G33" s="2">
        <v>10.400773157156344</v>
      </c>
      <c r="H33" s="1" t="s">
        <v>83</v>
      </c>
    </row>
    <row r="34" spans="1:8" x14ac:dyDescent="0.25">
      <c r="A34" t="s">
        <v>56</v>
      </c>
      <c r="B34" s="2">
        <v>10.210057534983191</v>
      </c>
      <c r="C34" s="2">
        <v>1.0471853882034043</v>
      </c>
      <c r="D34" s="2">
        <v>7.0685013703729789</v>
      </c>
      <c r="E34" s="2">
        <v>16.493169864203615</v>
      </c>
      <c r="F34" s="2">
        <v>1.0471853882034043</v>
      </c>
      <c r="G34" s="2">
        <v>6.2831123292204252</v>
      </c>
      <c r="H34" s="1" t="s">
        <v>83</v>
      </c>
    </row>
    <row r="35" spans="1:8" x14ac:dyDescent="0.25">
      <c r="A35" t="s">
        <v>55</v>
      </c>
      <c r="B35" s="2">
        <v>9.3973215754045789</v>
      </c>
      <c r="C35" s="2">
        <v>2.8191964726213734</v>
      </c>
      <c r="D35" s="2">
        <v>5.3251488927292607</v>
      </c>
      <c r="E35" s="2">
        <v>18.794643150809158</v>
      </c>
      <c r="F35" s="2">
        <v>1.2529762100539437</v>
      </c>
      <c r="G35" s="2">
        <v>8.4575894178641207</v>
      </c>
      <c r="H35" s="1" t="s">
        <v>83</v>
      </c>
    </row>
    <row r="36" spans="1:8" x14ac:dyDescent="0.25">
      <c r="A36" t="s">
        <v>62</v>
      </c>
      <c r="B36" s="2">
        <v>25.361542251094978</v>
      </c>
      <c r="C36" s="2">
        <v>2.9176995510109269</v>
      </c>
      <c r="D36" s="2">
        <v>6.2842759560235351</v>
      </c>
      <c r="E36" s="2">
        <v>10.997482923041186</v>
      </c>
      <c r="F36" s="2">
        <v>2.2443842700084051</v>
      </c>
      <c r="G36" s="2">
        <v>11.895236631044547</v>
      </c>
      <c r="H36" s="1" t="s">
        <v>83</v>
      </c>
    </row>
    <row r="37" spans="1:8" x14ac:dyDescent="0.25">
      <c r="A37" t="s">
        <v>63</v>
      </c>
      <c r="B37" s="2">
        <v>35.991428898289506</v>
      </c>
      <c r="C37" s="2">
        <v>2.0566530799022575</v>
      </c>
      <c r="D37" s="2">
        <v>7.7124490496334657</v>
      </c>
      <c r="E37" s="2">
        <v>11.825755209437981</v>
      </c>
      <c r="F37" s="2">
        <v>2.3137347148900398</v>
      </c>
      <c r="G37" s="2">
        <v>4.3703877947922969</v>
      </c>
      <c r="H37" s="1" t="s">
        <v>83</v>
      </c>
    </row>
    <row r="38" spans="1:8" x14ac:dyDescent="0.25">
      <c r="A38" t="s">
        <v>58</v>
      </c>
      <c r="B38" s="2">
        <v>24.458906069489412</v>
      </c>
      <c r="C38" s="2">
        <v>1.1873255373538549</v>
      </c>
      <c r="D38" s="2">
        <v>9.9735345137723819</v>
      </c>
      <c r="E38" s="2">
        <v>10.210999621243154</v>
      </c>
      <c r="F38" s="2">
        <v>2.8495812896492523</v>
      </c>
      <c r="G38" s="2">
        <v>9.9735345137723819</v>
      </c>
      <c r="H38" s="1" t="s">
        <v>83</v>
      </c>
    </row>
    <row r="39" spans="1:8" x14ac:dyDescent="0.25">
      <c r="A39" t="s">
        <v>61</v>
      </c>
      <c r="B39" s="2">
        <v>35.087979209202722</v>
      </c>
      <c r="C39" s="2">
        <v>2.5341318317757522</v>
      </c>
      <c r="D39" s="2">
        <v>11.111193416247527</v>
      </c>
      <c r="E39" s="2">
        <v>7.9922619309850642</v>
      </c>
      <c r="F39" s="2">
        <v>1.3645325248023279</v>
      </c>
      <c r="G39" s="2">
        <v>7.6023954953272561</v>
      </c>
      <c r="H39" s="1" t="s">
        <v>83</v>
      </c>
    </row>
    <row r="40" spans="1:8" x14ac:dyDescent="0.25">
      <c r="A40" t="s">
        <v>57</v>
      </c>
      <c r="B40" s="2">
        <v>18.068939025361431</v>
      </c>
      <c r="C40" s="2">
        <v>0.89229328520303353</v>
      </c>
      <c r="D40" s="2">
        <v>8.9229328520303355</v>
      </c>
      <c r="E40" s="2">
        <v>8.2537128881280601</v>
      </c>
      <c r="F40" s="2">
        <v>2.4538065343083422</v>
      </c>
      <c r="G40" s="2">
        <v>7.5844929242257848</v>
      </c>
      <c r="H40" s="1" t="s">
        <v>83</v>
      </c>
    </row>
    <row r="41" spans="1:8" x14ac:dyDescent="0.25">
      <c r="A41" t="s">
        <v>60</v>
      </c>
      <c r="B41" s="2">
        <v>22.851637571199991</v>
      </c>
      <c r="C41" s="2">
        <v>0.45703275142399979</v>
      </c>
      <c r="D41" s="2">
        <v>10.054720531327996</v>
      </c>
      <c r="E41" s="2">
        <v>9.5976877799039961</v>
      </c>
      <c r="F41" s="2">
        <v>1.5996146299839993</v>
      </c>
      <c r="G41" s="2">
        <v>6.8554912713599974</v>
      </c>
      <c r="H41" s="1" t="s">
        <v>83</v>
      </c>
    </row>
    <row r="42" spans="1:8" x14ac:dyDescent="0.25">
      <c r="A42" t="s">
        <v>59</v>
      </c>
      <c r="B42" s="2">
        <v>23.334408130313882</v>
      </c>
      <c r="C42" s="2">
        <v>1.2121770457305914</v>
      </c>
      <c r="D42" s="2">
        <v>9.0913278429794353</v>
      </c>
      <c r="E42" s="2">
        <v>10.606549150142673</v>
      </c>
      <c r="F42" s="2">
        <v>1.8182655685958868</v>
      </c>
      <c r="G42" s="2">
        <v>6.3639294900856038</v>
      </c>
      <c r="H42" s="1" t="s">
        <v>83</v>
      </c>
    </row>
    <row r="43" spans="1:8" x14ac:dyDescent="0.25">
      <c r="A43" t="s">
        <v>64</v>
      </c>
      <c r="B43" s="2">
        <v>16.502938849244181</v>
      </c>
      <c r="C43" s="2">
        <v>0.5893906731872921</v>
      </c>
      <c r="D43" s="2">
        <v>5.3045160586856293</v>
      </c>
      <c r="E43" s="2">
        <v>16.797634185837826</v>
      </c>
      <c r="F43" s="2">
        <v>1.1787813463745842</v>
      </c>
      <c r="G43" s="2">
        <v>6.7779927416538595</v>
      </c>
      <c r="H43" s="1" t="s">
        <v>83</v>
      </c>
    </row>
    <row r="44" spans="1:8" x14ac:dyDescent="0.25">
      <c r="A44" t="s">
        <v>65</v>
      </c>
      <c r="B44" s="2">
        <v>16.050657132786142</v>
      </c>
      <c r="C44" s="2">
        <v>2.2030313711667255</v>
      </c>
      <c r="D44" s="2">
        <v>3.7766252077143867</v>
      </c>
      <c r="E44" s="2">
        <v>17.624250969333804</v>
      </c>
      <c r="F44" s="2">
        <v>1.8883126038571934</v>
      </c>
      <c r="G44" s="2">
        <v>9.441563019285967</v>
      </c>
      <c r="H44" s="1" t="s">
        <v>83</v>
      </c>
    </row>
    <row r="45" spans="1:8" x14ac:dyDescent="0.25">
      <c r="A45" t="s">
        <v>66</v>
      </c>
      <c r="B45" s="2">
        <v>16.393485280992145</v>
      </c>
      <c r="C45" s="2">
        <v>1.8214983645546827</v>
      </c>
      <c r="D45" s="2">
        <v>7.5462075102979709</v>
      </c>
      <c r="E45" s="2">
        <v>21.077338218418472</v>
      </c>
      <c r="F45" s="2">
        <v>1.0408562083169615</v>
      </c>
      <c r="G45" s="2">
        <v>8.0666356144564517</v>
      </c>
      <c r="H45" s="1" t="s">
        <v>83</v>
      </c>
    </row>
    <row r="46" spans="1:8" x14ac:dyDescent="0.25">
      <c r="A46" t="s">
        <v>67</v>
      </c>
      <c r="B46" s="2">
        <v>23.074797892834404</v>
      </c>
      <c r="C46" s="2">
        <v>1.5591079657320543</v>
      </c>
      <c r="D46" s="2">
        <v>6.8600750492210389</v>
      </c>
      <c r="E46" s="2">
        <v>14.967436471027721</v>
      </c>
      <c r="F46" s="2">
        <v>1.5591079657320543</v>
      </c>
      <c r="G46" s="2">
        <v>10.91375576012438</v>
      </c>
      <c r="H46" s="1" t="s">
        <v>83</v>
      </c>
    </row>
    <row r="47" spans="1:8" x14ac:dyDescent="0.25">
      <c r="A47" t="s">
        <v>68</v>
      </c>
      <c r="B47" s="2">
        <v>24.486583245673891</v>
      </c>
      <c r="C47" s="2">
        <v>5.0487800506544103</v>
      </c>
      <c r="D47" s="2">
        <v>10.349999103841542</v>
      </c>
      <c r="E47" s="2">
        <v>19.43780319501948</v>
      </c>
      <c r="F47" s="2">
        <v>0.75731700759816156</v>
      </c>
      <c r="G47" s="2">
        <v>10.349999103841542</v>
      </c>
      <c r="H47" s="1" t="s">
        <v>83</v>
      </c>
    </row>
    <row r="48" spans="1:8" x14ac:dyDescent="0.25">
      <c r="A48" t="s">
        <v>69</v>
      </c>
      <c r="B48" s="2">
        <v>9.5234026736816961</v>
      </c>
      <c r="C48" s="2">
        <v>3.8093610694726783</v>
      </c>
      <c r="D48" s="2">
        <v>5.7140416042090179</v>
      </c>
      <c r="E48" s="2">
        <v>17.958416470371198</v>
      </c>
      <c r="F48" s="2">
        <v>1.0883888769921939</v>
      </c>
      <c r="G48" s="2">
        <v>7.0745277004492593</v>
      </c>
      <c r="H48" s="1" t="s">
        <v>83</v>
      </c>
    </row>
    <row r="49" spans="1:8" x14ac:dyDescent="0.25">
      <c r="A49" t="s">
        <v>70</v>
      </c>
      <c r="B49" s="2">
        <v>13.671100660314163</v>
      </c>
      <c r="C49" s="2">
        <v>5.1855899056364061</v>
      </c>
      <c r="D49" s="2">
        <v>9.4283452829752843</v>
      </c>
      <c r="E49" s="2">
        <v>17.67814740557866</v>
      </c>
      <c r="F49" s="2">
        <v>0.94283452829752845</v>
      </c>
      <c r="G49" s="2">
        <v>8.7212193867521375</v>
      </c>
      <c r="H49" s="1" t="s">
        <v>83</v>
      </c>
    </row>
    <row r="50" spans="1:8" x14ac:dyDescent="0.25">
      <c r="A50" t="s">
        <v>71</v>
      </c>
      <c r="B50" s="2">
        <v>12.195535972381396</v>
      </c>
      <c r="C50" s="2">
        <v>0.32960908033463232</v>
      </c>
      <c r="D50" s="2">
        <v>5.603354365688749</v>
      </c>
      <c r="E50" s="2">
        <v>17.798890338070144</v>
      </c>
      <c r="F50" s="2">
        <v>0.98882724100389696</v>
      </c>
      <c r="G50" s="2">
        <v>6.9217906870272783</v>
      </c>
      <c r="H50" s="1" t="s">
        <v>83</v>
      </c>
    </row>
    <row r="51" spans="1:8" x14ac:dyDescent="0.25">
      <c r="A51" t="s">
        <v>72</v>
      </c>
      <c r="B51" s="2">
        <v>16.718069755548981</v>
      </c>
      <c r="C51" s="2">
        <v>0.59707391984103508</v>
      </c>
      <c r="D51" s="2">
        <v>7.4634239980129378</v>
      </c>
      <c r="E51" s="2">
        <v>18.807828474992604</v>
      </c>
      <c r="F51" s="2">
        <v>1.1941478396820702</v>
      </c>
      <c r="G51" s="2">
        <v>8.3590348777744907</v>
      </c>
      <c r="H51" s="1" t="s">
        <v>83</v>
      </c>
    </row>
    <row r="52" spans="1:8" x14ac:dyDescent="0.25">
      <c r="A52" t="s">
        <v>73</v>
      </c>
      <c r="B52" s="2">
        <v>33.685204878486964</v>
      </c>
      <c r="C52" s="2">
        <v>3.8031682927323991</v>
      </c>
      <c r="D52" s="2">
        <v>8.6929560976740543</v>
      </c>
      <c r="E52" s="2">
        <v>9.7795756098833113</v>
      </c>
      <c r="F52" s="2">
        <v>1.4488260162790092</v>
      </c>
      <c r="G52" s="2">
        <v>13.401640650580834</v>
      </c>
      <c r="H52" s="1" t="s">
        <v>83</v>
      </c>
    </row>
    <row r="53" spans="1:8" x14ac:dyDescent="0.25">
      <c r="A53" t="s">
        <v>25</v>
      </c>
      <c r="B53" s="2">
        <v>22.383543159919224</v>
      </c>
      <c r="C53" s="2">
        <v>4.3045275307536972</v>
      </c>
      <c r="D53" s="2">
        <v>11.478740082009859</v>
      </c>
      <c r="E53" s="2">
        <v>16.070236114813802</v>
      </c>
      <c r="F53" s="2">
        <v>0.57393700410049286</v>
      </c>
      <c r="G53" s="2">
        <v>9.4699605676581324</v>
      </c>
      <c r="H53" s="1" t="s">
        <v>84</v>
      </c>
    </row>
    <row r="54" spans="1:8" x14ac:dyDescent="0.25">
      <c r="A54" t="s">
        <v>26</v>
      </c>
      <c r="B54" s="2">
        <v>35.444400036079223</v>
      </c>
      <c r="C54" s="2">
        <v>3.7031462724261877</v>
      </c>
      <c r="D54" s="2">
        <v>10.580417921217679</v>
      </c>
      <c r="E54" s="2">
        <v>11.90297016136989</v>
      </c>
      <c r="F54" s="2">
        <v>1.3225522401522098</v>
      </c>
      <c r="G54" s="2">
        <v>11.638459713339447</v>
      </c>
      <c r="H54" s="1" t="s">
        <v>84</v>
      </c>
    </row>
    <row r="55" spans="1:8" x14ac:dyDescent="0.25">
      <c r="A55" t="s">
        <v>28</v>
      </c>
      <c r="B55" s="2">
        <v>17.862559401435746</v>
      </c>
      <c r="C55" s="2">
        <v>5.0554413400289846</v>
      </c>
      <c r="D55" s="2">
        <v>6.4035590307033807</v>
      </c>
      <c r="E55" s="2">
        <v>11.459000370732365</v>
      </c>
      <c r="F55" s="2">
        <v>2.0221765360115938</v>
      </c>
      <c r="G55" s="2">
        <v>8.088706144046375</v>
      </c>
      <c r="H55" s="1" t="s">
        <v>84</v>
      </c>
    </row>
    <row r="56" spans="1:8" x14ac:dyDescent="0.25">
      <c r="A56" t="s">
        <v>31</v>
      </c>
      <c r="B56" s="2">
        <v>14.944243959801229</v>
      </c>
      <c r="C56" s="2">
        <v>0.6226768316583845</v>
      </c>
      <c r="D56" s="2">
        <v>5.2927530690962685</v>
      </c>
      <c r="E56" s="2">
        <v>11.519521385680113</v>
      </c>
      <c r="F56" s="2">
        <v>2.1793689108043459</v>
      </c>
      <c r="G56" s="2">
        <v>7.783460395729807</v>
      </c>
      <c r="H56" s="1" t="s">
        <v>84</v>
      </c>
    </row>
    <row r="57" spans="1:8" x14ac:dyDescent="0.25">
      <c r="A57" t="s">
        <v>32</v>
      </c>
      <c r="B57" s="2">
        <v>4.8682247622861059</v>
      </c>
      <c r="C57" s="2">
        <v>1.2170561905715265</v>
      </c>
      <c r="D57" s="2">
        <v>4.8682247622861059</v>
      </c>
      <c r="E57" s="2">
        <v>7.3023371434291597</v>
      </c>
      <c r="F57" s="2">
        <v>2.7383764287859349</v>
      </c>
      <c r="G57" s="2">
        <v>5.4767528575718698</v>
      </c>
      <c r="H57" s="1" t="s">
        <v>84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148"/>
  <sheetViews>
    <sheetView zoomScale="85" zoomScaleNormal="85" workbookViewId="0">
      <selection sqref="A1:H1"/>
    </sheetView>
  </sheetViews>
  <sheetFormatPr defaultRowHeight="15" x14ac:dyDescent="0.25"/>
  <cols>
    <col min="1" max="1" width="13.85546875" bestFit="1" customWidth="1"/>
    <col min="2" max="2" width="11" style="1" bestFit="1" customWidth="1"/>
    <col min="3" max="3" width="12.140625" bestFit="1" customWidth="1"/>
    <col min="4" max="4" width="11" style="1" bestFit="1" customWidth="1"/>
    <col min="5" max="5" width="12.140625" bestFit="1" customWidth="1"/>
    <col min="6" max="6" width="11" style="1" bestFit="1" customWidth="1"/>
    <col min="7" max="7" width="10.28515625" bestFit="1" customWidth="1"/>
    <col min="8" max="8" width="11" style="9" bestFit="1" customWidth="1"/>
    <col min="9" max="9" width="13.85546875" bestFit="1" customWidth="1"/>
    <col min="10" max="10" width="11" style="1" bestFit="1" customWidth="1"/>
    <col min="11" max="11" width="12.140625" bestFit="1" customWidth="1"/>
    <col min="12" max="12" width="11" style="1" bestFit="1" customWidth="1"/>
    <col min="13" max="13" width="12.140625" bestFit="1" customWidth="1"/>
    <col min="14" max="14" width="11" style="1" bestFit="1" customWidth="1"/>
    <col min="15" max="15" width="10.28515625" bestFit="1" customWidth="1"/>
    <col min="16" max="16" width="11" style="9" bestFit="1" customWidth="1"/>
    <col min="17" max="17" width="14.140625" bestFit="1" customWidth="1"/>
    <col min="18" max="18" width="11.42578125" style="1" bestFit="1" customWidth="1"/>
    <col min="19" max="19" width="12.140625" bestFit="1" customWidth="1"/>
    <col min="20" max="20" width="11.42578125" style="1" bestFit="1" customWidth="1"/>
    <col min="21" max="21" width="12.140625" bestFit="1" customWidth="1"/>
    <col min="22" max="22" width="11.42578125" style="1" bestFit="1" customWidth="1"/>
    <col min="23" max="23" width="10.28515625" bestFit="1" customWidth="1"/>
    <col min="24" max="24" width="11.42578125" style="9" bestFit="1" customWidth="1"/>
  </cols>
  <sheetData>
    <row r="1" spans="1:24" ht="15.75" x14ac:dyDescent="0.25">
      <c r="A1" s="11" t="s">
        <v>5</v>
      </c>
      <c r="B1" s="11"/>
      <c r="C1" s="11"/>
      <c r="D1" s="11"/>
      <c r="E1" s="11"/>
      <c r="F1" s="11"/>
      <c r="G1" s="11"/>
      <c r="H1" s="11"/>
      <c r="I1" s="11" t="s">
        <v>4</v>
      </c>
      <c r="J1" s="11"/>
      <c r="K1" s="11"/>
      <c r="L1" s="11"/>
      <c r="M1" s="11"/>
      <c r="N1" s="11"/>
      <c r="O1" s="11"/>
      <c r="P1" s="11"/>
      <c r="Q1" s="11" t="s">
        <v>9</v>
      </c>
      <c r="R1" s="11"/>
      <c r="S1" s="11"/>
      <c r="T1" s="11"/>
      <c r="U1" s="11"/>
      <c r="V1" s="11"/>
      <c r="W1" s="11"/>
      <c r="X1" s="11"/>
    </row>
    <row r="2" spans="1:24" x14ac:dyDescent="0.25">
      <c r="A2" s="4" t="s">
        <v>6</v>
      </c>
      <c r="B2" s="5" t="s">
        <v>91</v>
      </c>
      <c r="C2" s="4" t="s">
        <v>27</v>
      </c>
      <c r="D2" s="5" t="s">
        <v>91</v>
      </c>
      <c r="E2" s="4" t="s">
        <v>11</v>
      </c>
      <c r="F2" s="5" t="s">
        <v>91</v>
      </c>
      <c r="G2" s="4" t="s">
        <v>16</v>
      </c>
      <c r="H2" s="10" t="s">
        <v>91</v>
      </c>
      <c r="I2" s="4" t="s">
        <v>6</v>
      </c>
      <c r="J2" s="5" t="s">
        <v>91</v>
      </c>
      <c r="K2" s="4" t="s">
        <v>27</v>
      </c>
      <c r="L2" s="5" t="s">
        <v>91</v>
      </c>
      <c r="M2" s="4" t="s">
        <v>11</v>
      </c>
      <c r="N2" s="5" t="s">
        <v>91</v>
      </c>
      <c r="O2" s="4" t="s">
        <v>16</v>
      </c>
      <c r="P2" s="10" t="s">
        <v>91</v>
      </c>
      <c r="Q2" s="4" t="s">
        <v>6</v>
      </c>
      <c r="R2" s="5" t="s">
        <v>91</v>
      </c>
      <c r="S2" s="4" t="s">
        <v>27</v>
      </c>
      <c r="T2" s="5" t="s">
        <v>91</v>
      </c>
      <c r="U2" s="4" t="s">
        <v>11</v>
      </c>
      <c r="V2" s="5" t="s">
        <v>91</v>
      </c>
      <c r="W2" s="4" t="s">
        <v>16</v>
      </c>
      <c r="X2" s="10" t="s">
        <v>91</v>
      </c>
    </row>
    <row r="3" spans="1:24" x14ac:dyDescent="0.25">
      <c r="A3" t="s">
        <v>92</v>
      </c>
      <c r="B3" s="1">
        <v>864</v>
      </c>
      <c r="C3" t="s">
        <v>93</v>
      </c>
      <c r="D3" s="1">
        <v>538</v>
      </c>
      <c r="E3" t="s">
        <v>94</v>
      </c>
      <c r="F3" s="1">
        <v>79</v>
      </c>
      <c r="G3" t="s">
        <v>95</v>
      </c>
      <c r="H3" s="9">
        <v>758</v>
      </c>
      <c r="I3" t="s">
        <v>96</v>
      </c>
      <c r="J3" s="1">
        <v>23</v>
      </c>
      <c r="K3" t="s">
        <v>113</v>
      </c>
      <c r="L3" s="1">
        <v>18</v>
      </c>
      <c r="M3" t="s">
        <v>134</v>
      </c>
      <c r="N3" s="1">
        <v>5</v>
      </c>
      <c r="O3" t="s">
        <v>95</v>
      </c>
      <c r="P3" s="9">
        <v>28</v>
      </c>
      <c r="Q3" t="s">
        <v>120</v>
      </c>
      <c r="R3" s="1">
        <v>23</v>
      </c>
      <c r="S3" t="s">
        <v>93</v>
      </c>
      <c r="T3" s="1">
        <v>25</v>
      </c>
      <c r="U3" t="s">
        <v>94</v>
      </c>
      <c r="V3" s="1">
        <v>8</v>
      </c>
      <c r="W3" t="s">
        <v>95</v>
      </c>
      <c r="X3" s="9">
        <v>35</v>
      </c>
    </row>
    <row r="4" spans="1:24" x14ac:dyDescent="0.25">
      <c r="A4" t="s">
        <v>96</v>
      </c>
      <c r="B4" s="1">
        <v>522</v>
      </c>
      <c r="C4" t="s">
        <v>97</v>
      </c>
      <c r="D4" s="1">
        <v>271</v>
      </c>
      <c r="E4" t="s">
        <v>98</v>
      </c>
      <c r="F4" s="1">
        <v>57</v>
      </c>
      <c r="G4" t="s">
        <v>99</v>
      </c>
      <c r="H4" s="9">
        <v>361</v>
      </c>
      <c r="I4" t="s">
        <v>337</v>
      </c>
      <c r="J4" s="1">
        <v>12</v>
      </c>
      <c r="K4" t="s">
        <v>93</v>
      </c>
      <c r="L4" s="1">
        <v>17</v>
      </c>
      <c r="M4" t="s">
        <v>338</v>
      </c>
      <c r="N4" s="1">
        <v>1</v>
      </c>
      <c r="O4" t="s">
        <v>99</v>
      </c>
      <c r="P4" s="9">
        <v>17</v>
      </c>
      <c r="Q4" t="s">
        <v>96</v>
      </c>
      <c r="R4" s="1">
        <v>21</v>
      </c>
      <c r="S4" t="s">
        <v>97</v>
      </c>
      <c r="T4" s="1">
        <v>15</v>
      </c>
      <c r="U4" t="s">
        <v>130</v>
      </c>
      <c r="V4" s="1">
        <v>4</v>
      </c>
      <c r="W4" t="s">
        <v>99</v>
      </c>
      <c r="X4" s="9">
        <v>21</v>
      </c>
    </row>
    <row r="5" spans="1:24" x14ac:dyDescent="0.25">
      <c r="A5" t="s">
        <v>100</v>
      </c>
      <c r="B5" s="1">
        <v>218</v>
      </c>
      <c r="C5" t="s">
        <v>101</v>
      </c>
      <c r="D5" s="1">
        <v>161</v>
      </c>
      <c r="E5" t="s">
        <v>102</v>
      </c>
      <c r="F5" s="1">
        <v>38</v>
      </c>
      <c r="G5" t="s">
        <v>103</v>
      </c>
      <c r="H5" s="9">
        <v>175</v>
      </c>
      <c r="I5" t="s">
        <v>167</v>
      </c>
      <c r="J5" s="1">
        <v>7</v>
      </c>
      <c r="K5" t="s">
        <v>121</v>
      </c>
      <c r="L5" s="1">
        <v>6</v>
      </c>
      <c r="O5" t="s">
        <v>111</v>
      </c>
      <c r="P5" s="9">
        <v>8</v>
      </c>
      <c r="Q5" t="s">
        <v>280</v>
      </c>
      <c r="R5" s="1">
        <v>12</v>
      </c>
      <c r="S5" t="s">
        <v>113</v>
      </c>
      <c r="T5" s="1">
        <v>7</v>
      </c>
      <c r="U5" t="s">
        <v>344</v>
      </c>
      <c r="V5" s="1">
        <v>3</v>
      </c>
      <c r="W5" t="s">
        <v>111</v>
      </c>
      <c r="X5" s="9">
        <v>13</v>
      </c>
    </row>
    <row r="6" spans="1:24" x14ac:dyDescent="0.25">
      <c r="A6" t="s">
        <v>104</v>
      </c>
      <c r="B6" s="1">
        <v>195</v>
      </c>
      <c r="C6" t="s">
        <v>105</v>
      </c>
      <c r="D6" s="1">
        <v>155</v>
      </c>
      <c r="E6" t="s">
        <v>106</v>
      </c>
      <c r="F6" s="1">
        <v>37</v>
      </c>
      <c r="G6" t="s">
        <v>107</v>
      </c>
      <c r="H6" s="9">
        <v>148</v>
      </c>
      <c r="I6" t="s">
        <v>315</v>
      </c>
      <c r="J6" s="1">
        <v>6</v>
      </c>
      <c r="K6" t="s">
        <v>225</v>
      </c>
      <c r="L6" s="1">
        <v>4</v>
      </c>
      <c r="O6" t="s">
        <v>127</v>
      </c>
      <c r="P6" s="9">
        <v>7</v>
      </c>
      <c r="Q6" t="s">
        <v>92</v>
      </c>
      <c r="R6" s="1">
        <v>10</v>
      </c>
      <c r="S6" t="s">
        <v>121</v>
      </c>
      <c r="T6" s="1">
        <v>3</v>
      </c>
      <c r="U6" t="s">
        <v>118</v>
      </c>
      <c r="V6" s="1">
        <v>2</v>
      </c>
      <c r="W6" t="s">
        <v>119</v>
      </c>
      <c r="X6" s="9">
        <v>4</v>
      </c>
    </row>
    <row r="7" spans="1:24" x14ac:dyDescent="0.25">
      <c r="A7" t="s">
        <v>108</v>
      </c>
      <c r="B7" s="1">
        <v>163</v>
      </c>
      <c r="C7" t="s">
        <v>109</v>
      </c>
      <c r="D7" s="1">
        <v>114</v>
      </c>
      <c r="E7" t="s">
        <v>110</v>
      </c>
      <c r="F7" s="1">
        <v>36</v>
      </c>
      <c r="G7" t="s">
        <v>111</v>
      </c>
      <c r="H7" s="9">
        <v>106</v>
      </c>
      <c r="I7" t="s">
        <v>317</v>
      </c>
      <c r="J7" s="1">
        <v>6</v>
      </c>
      <c r="K7" t="s">
        <v>192</v>
      </c>
      <c r="L7" s="1">
        <v>2</v>
      </c>
      <c r="O7" t="s">
        <v>107</v>
      </c>
      <c r="P7" s="9">
        <v>6</v>
      </c>
      <c r="Q7" t="s">
        <v>100</v>
      </c>
      <c r="R7" s="1">
        <v>8</v>
      </c>
      <c r="S7" t="s">
        <v>183</v>
      </c>
      <c r="T7" s="1">
        <v>3</v>
      </c>
      <c r="U7" t="s">
        <v>202</v>
      </c>
      <c r="V7" s="1">
        <v>2</v>
      </c>
      <c r="W7" t="s">
        <v>107</v>
      </c>
      <c r="X7" s="9">
        <v>4</v>
      </c>
    </row>
    <row r="8" spans="1:24" x14ac:dyDescent="0.25">
      <c r="A8" t="s">
        <v>112</v>
      </c>
      <c r="B8" s="1">
        <v>153</v>
      </c>
      <c r="C8" t="s">
        <v>113</v>
      </c>
      <c r="D8" s="1">
        <v>97</v>
      </c>
      <c r="E8" t="s">
        <v>114</v>
      </c>
      <c r="F8" s="1">
        <v>32</v>
      </c>
      <c r="G8" t="s">
        <v>115</v>
      </c>
      <c r="H8" s="9">
        <v>72</v>
      </c>
      <c r="I8" t="s">
        <v>92</v>
      </c>
      <c r="J8" s="1">
        <v>6</v>
      </c>
      <c r="K8" t="s">
        <v>145</v>
      </c>
      <c r="L8" s="1">
        <v>2</v>
      </c>
      <c r="O8" t="s">
        <v>119</v>
      </c>
      <c r="P8" s="9">
        <v>5</v>
      </c>
      <c r="Q8" t="s">
        <v>152</v>
      </c>
      <c r="R8" s="1">
        <v>6</v>
      </c>
      <c r="S8" t="s">
        <v>222</v>
      </c>
      <c r="T8" s="1">
        <v>2</v>
      </c>
      <c r="U8" t="s">
        <v>338</v>
      </c>
      <c r="V8" s="1">
        <v>1</v>
      </c>
      <c r="W8" t="s">
        <v>131</v>
      </c>
      <c r="X8" s="9">
        <v>4</v>
      </c>
    </row>
    <row r="9" spans="1:24" x14ac:dyDescent="0.25">
      <c r="A9" t="s">
        <v>116</v>
      </c>
      <c r="B9" s="1">
        <v>129</v>
      </c>
      <c r="C9" t="s">
        <v>117</v>
      </c>
      <c r="D9" s="1">
        <v>60</v>
      </c>
      <c r="E9" t="s">
        <v>118</v>
      </c>
      <c r="F9" s="1">
        <v>30</v>
      </c>
      <c r="G9" t="s">
        <v>119</v>
      </c>
      <c r="H9" s="9">
        <v>56</v>
      </c>
      <c r="I9" t="s">
        <v>263</v>
      </c>
      <c r="J9" s="1">
        <v>5</v>
      </c>
      <c r="K9" t="s">
        <v>201</v>
      </c>
      <c r="L9" s="1">
        <v>1</v>
      </c>
      <c r="O9" t="s">
        <v>131</v>
      </c>
      <c r="P9" s="9">
        <v>5</v>
      </c>
      <c r="Q9" t="s">
        <v>248</v>
      </c>
      <c r="R9" s="1">
        <v>3</v>
      </c>
      <c r="S9" t="s">
        <v>201</v>
      </c>
      <c r="T9" s="1">
        <v>1</v>
      </c>
      <c r="U9" t="s">
        <v>114</v>
      </c>
      <c r="V9" s="1">
        <v>1</v>
      </c>
      <c r="W9" t="s">
        <v>115</v>
      </c>
      <c r="X9" s="9">
        <v>3</v>
      </c>
    </row>
    <row r="10" spans="1:24" x14ac:dyDescent="0.25">
      <c r="A10" t="s">
        <v>120</v>
      </c>
      <c r="B10" s="1">
        <v>123</v>
      </c>
      <c r="C10" t="s">
        <v>121</v>
      </c>
      <c r="D10" s="1">
        <v>57</v>
      </c>
      <c r="E10" t="s">
        <v>122</v>
      </c>
      <c r="F10" s="1">
        <v>26</v>
      </c>
      <c r="G10" t="s">
        <v>123</v>
      </c>
      <c r="H10" s="9">
        <v>51</v>
      </c>
      <c r="I10" t="s">
        <v>209</v>
      </c>
      <c r="J10" s="1">
        <v>5</v>
      </c>
      <c r="K10" t="s">
        <v>177</v>
      </c>
      <c r="L10" s="1">
        <v>1</v>
      </c>
      <c r="O10" t="s">
        <v>147</v>
      </c>
      <c r="P10" s="9">
        <v>3</v>
      </c>
      <c r="Q10" t="s">
        <v>242</v>
      </c>
      <c r="R10" s="1">
        <v>3</v>
      </c>
      <c r="S10" t="s">
        <v>159</v>
      </c>
      <c r="T10" s="1">
        <v>1</v>
      </c>
      <c r="U10" t="s">
        <v>106</v>
      </c>
      <c r="V10" s="1">
        <v>1</v>
      </c>
      <c r="W10" t="s">
        <v>123</v>
      </c>
      <c r="X10" s="9">
        <v>1</v>
      </c>
    </row>
    <row r="11" spans="1:24" x14ac:dyDescent="0.25">
      <c r="A11" t="s">
        <v>124</v>
      </c>
      <c r="B11" s="1">
        <v>117</v>
      </c>
      <c r="C11" t="s">
        <v>125</v>
      </c>
      <c r="D11" s="1">
        <v>53</v>
      </c>
      <c r="E11" t="s">
        <v>126</v>
      </c>
      <c r="F11" s="1">
        <v>18</v>
      </c>
      <c r="G11" t="s">
        <v>127</v>
      </c>
      <c r="H11" s="9">
        <v>41</v>
      </c>
      <c r="I11" t="s">
        <v>120</v>
      </c>
      <c r="J11" s="1">
        <v>5</v>
      </c>
      <c r="K11" t="s">
        <v>153</v>
      </c>
      <c r="L11" s="1">
        <v>1</v>
      </c>
      <c r="O11" t="s">
        <v>103</v>
      </c>
      <c r="P11" s="9">
        <v>1</v>
      </c>
      <c r="Q11" t="s">
        <v>314</v>
      </c>
      <c r="R11" s="1">
        <v>2</v>
      </c>
      <c r="S11" t="s">
        <v>192</v>
      </c>
      <c r="T11" s="1">
        <v>1</v>
      </c>
      <c r="U11" t="s">
        <v>166</v>
      </c>
      <c r="V11" s="1">
        <v>1</v>
      </c>
      <c r="W11" t="s">
        <v>345</v>
      </c>
      <c r="X11" s="9">
        <v>1</v>
      </c>
    </row>
    <row r="12" spans="1:24" x14ac:dyDescent="0.25">
      <c r="A12" t="s">
        <v>128</v>
      </c>
      <c r="B12" s="1">
        <v>105</v>
      </c>
      <c r="C12" t="s">
        <v>129</v>
      </c>
      <c r="D12" s="1">
        <v>53</v>
      </c>
      <c r="E12" t="s">
        <v>130</v>
      </c>
      <c r="F12" s="1">
        <v>18</v>
      </c>
      <c r="G12" t="s">
        <v>131</v>
      </c>
      <c r="H12" s="9">
        <v>24</v>
      </c>
      <c r="I12" t="s">
        <v>100</v>
      </c>
      <c r="J12" s="1">
        <v>5</v>
      </c>
      <c r="K12" t="s">
        <v>149</v>
      </c>
      <c r="L12" s="1">
        <v>1</v>
      </c>
      <c r="Q12" t="s">
        <v>295</v>
      </c>
      <c r="R12" s="1">
        <v>2</v>
      </c>
      <c r="S12" t="s">
        <v>101</v>
      </c>
      <c r="T12" s="1">
        <v>1</v>
      </c>
      <c r="U12" t="s">
        <v>126</v>
      </c>
      <c r="V12" s="1">
        <v>1</v>
      </c>
      <c r="W12" t="s">
        <v>147</v>
      </c>
      <c r="X12" s="9">
        <v>1</v>
      </c>
    </row>
    <row r="13" spans="1:24" x14ac:dyDescent="0.25">
      <c r="A13" t="s">
        <v>132</v>
      </c>
      <c r="B13" s="1">
        <v>91</v>
      </c>
      <c r="C13" t="s">
        <v>133</v>
      </c>
      <c r="D13" s="1">
        <v>48</v>
      </c>
      <c r="E13" t="s">
        <v>134</v>
      </c>
      <c r="F13" s="1">
        <v>15</v>
      </c>
      <c r="G13" t="s">
        <v>135</v>
      </c>
      <c r="H13" s="9">
        <v>20</v>
      </c>
      <c r="I13" t="s">
        <v>339</v>
      </c>
      <c r="J13" s="1">
        <v>5</v>
      </c>
      <c r="K13" t="s">
        <v>125</v>
      </c>
      <c r="L13" s="1">
        <v>1</v>
      </c>
      <c r="Q13" t="s">
        <v>241</v>
      </c>
      <c r="R13" s="1">
        <v>2</v>
      </c>
      <c r="S13" t="s">
        <v>141</v>
      </c>
      <c r="T13" s="1">
        <v>1</v>
      </c>
      <c r="U13" t="s">
        <v>122</v>
      </c>
      <c r="V13" s="1">
        <v>1</v>
      </c>
      <c r="W13" t="s">
        <v>139</v>
      </c>
      <c r="X13" s="9">
        <v>1</v>
      </c>
    </row>
    <row r="14" spans="1:24" x14ac:dyDescent="0.25">
      <c r="A14" t="s">
        <v>136</v>
      </c>
      <c r="B14" s="1">
        <v>88</v>
      </c>
      <c r="C14" t="s">
        <v>137</v>
      </c>
      <c r="D14" s="1">
        <v>34</v>
      </c>
      <c r="E14" t="s">
        <v>138</v>
      </c>
      <c r="F14" s="1">
        <v>11</v>
      </c>
      <c r="G14" t="s">
        <v>139</v>
      </c>
      <c r="H14" s="9">
        <v>15</v>
      </c>
      <c r="I14" t="s">
        <v>249</v>
      </c>
      <c r="J14" s="1">
        <v>4</v>
      </c>
      <c r="K14" t="s">
        <v>101</v>
      </c>
      <c r="L14" s="1">
        <v>1</v>
      </c>
      <c r="Q14" t="s">
        <v>132</v>
      </c>
      <c r="R14" s="1">
        <v>2</v>
      </c>
      <c r="S14" t="s">
        <v>346</v>
      </c>
      <c r="T14" s="1">
        <v>1</v>
      </c>
      <c r="U14" t="s">
        <v>102</v>
      </c>
      <c r="V14" s="1">
        <v>1</v>
      </c>
    </row>
    <row r="15" spans="1:24" x14ac:dyDescent="0.25">
      <c r="A15" t="s">
        <v>140</v>
      </c>
      <c r="B15" s="1">
        <v>63</v>
      </c>
      <c r="C15" t="s">
        <v>141</v>
      </c>
      <c r="D15" s="1">
        <v>31</v>
      </c>
      <c r="E15" t="s">
        <v>142</v>
      </c>
      <c r="F15" s="1">
        <v>9</v>
      </c>
      <c r="G15" t="s">
        <v>143</v>
      </c>
      <c r="H15" s="9">
        <v>9</v>
      </c>
      <c r="I15" t="s">
        <v>296</v>
      </c>
      <c r="J15" s="1">
        <v>4</v>
      </c>
      <c r="Q15" t="s">
        <v>317</v>
      </c>
      <c r="R15" s="1">
        <v>2</v>
      </c>
      <c r="S15" t="s">
        <v>230</v>
      </c>
      <c r="T15" s="1">
        <v>1</v>
      </c>
      <c r="U15" t="s">
        <v>98</v>
      </c>
      <c r="V15" s="1">
        <v>1</v>
      </c>
    </row>
    <row r="16" spans="1:24" x14ac:dyDescent="0.25">
      <c r="A16" t="s">
        <v>144</v>
      </c>
      <c r="B16" s="1">
        <v>62</v>
      </c>
      <c r="C16" t="s">
        <v>145</v>
      </c>
      <c r="D16" s="1">
        <v>28</v>
      </c>
      <c r="E16" t="s">
        <v>146</v>
      </c>
      <c r="F16" s="1">
        <v>9</v>
      </c>
      <c r="G16" t="s">
        <v>147</v>
      </c>
      <c r="H16" s="9">
        <v>1</v>
      </c>
      <c r="I16" t="s">
        <v>307</v>
      </c>
      <c r="J16" s="1">
        <v>4</v>
      </c>
      <c r="Q16" t="s">
        <v>167</v>
      </c>
      <c r="R16" s="1">
        <v>2</v>
      </c>
      <c r="S16" t="s">
        <v>105</v>
      </c>
      <c r="T16" s="1">
        <v>1</v>
      </c>
      <c r="U16" t="s">
        <v>347</v>
      </c>
      <c r="V16" s="1">
        <v>1</v>
      </c>
    </row>
    <row r="17" spans="1:22" x14ac:dyDescent="0.25">
      <c r="A17" t="s">
        <v>148</v>
      </c>
      <c r="B17" s="1">
        <v>58</v>
      </c>
      <c r="C17" t="s">
        <v>149</v>
      </c>
      <c r="D17" s="1">
        <v>22</v>
      </c>
      <c r="E17" t="s">
        <v>150</v>
      </c>
      <c r="F17" s="1">
        <v>6</v>
      </c>
      <c r="G17" t="s">
        <v>151</v>
      </c>
      <c r="H17" s="9">
        <v>1</v>
      </c>
      <c r="I17" t="s">
        <v>308</v>
      </c>
      <c r="J17" s="1">
        <v>4</v>
      </c>
      <c r="Q17" t="s">
        <v>155</v>
      </c>
      <c r="R17" s="1">
        <v>2</v>
      </c>
      <c r="U17" t="s">
        <v>134</v>
      </c>
      <c r="V17" s="1">
        <v>1</v>
      </c>
    </row>
    <row r="18" spans="1:22" x14ac:dyDescent="0.25">
      <c r="A18" t="s">
        <v>152</v>
      </c>
      <c r="B18" s="1">
        <v>58</v>
      </c>
      <c r="C18" t="s">
        <v>153</v>
      </c>
      <c r="D18" s="1">
        <v>20</v>
      </c>
      <c r="E18" t="s">
        <v>154</v>
      </c>
      <c r="F18" s="1">
        <v>5</v>
      </c>
      <c r="I18" t="s">
        <v>314</v>
      </c>
      <c r="J18" s="1">
        <v>3</v>
      </c>
      <c r="Q18" t="s">
        <v>136</v>
      </c>
      <c r="R18" s="1">
        <v>2</v>
      </c>
      <c r="U18" t="s">
        <v>146</v>
      </c>
      <c r="V18" s="1">
        <v>1</v>
      </c>
    </row>
    <row r="19" spans="1:22" x14ac:dyDescent="0.25">
      <c r="A19" t="s">
        <v>155</v>
      </c>
      <c r="B19" s="1">
        <v>55</v>
      </c>
      <c r="C19" t="s">
        <v>156</v>
      </c>
      <c r="D19" s="1">
        <v>17</v>
      </c>
      <c r="E19" t="s">
        <v>157</v>
      </c>
      <c r="F19" s="1">
        <v>5</v>
      </c>
      <c r="I19" t="s">
        <v>322</v>
      </c>
      <c r="J19" s="1">
        <v>3</v>
      </c>
      <c r="Q19" t="s">
        <v>275</v>
      </c>
      <c r="R19" s="1">
        <v>2</v>
      </c>
    </row>
    <row r="20" spans="1:22" x14ac:dyDescent="0.25">
      <c r="A20" t="s">
        <v>158</v>
      </c>
      <c r="B20" s="1">
        <v>52</v>
      </c>
      <c r="C20" t="s">
        <v>159</v>
      </c>
      <c r="D20" s="1">
        <v>12</v>
      </c>
      <c r="E20" t="s">
        <v>160</v>
      </c>
      <c r="F20" s="1">
        <v>4</v>
      </c>
      <c r="I20" t="s">
        <v>132</v>
      </c>
      <c r="J20" s="1">
        <v>2</v>
      </c>
      <c r="Q20" t="s">
        <v>235</v>
      </c>
      <c r="R20" s="1">
        <v>2</v>
      </c>
    </row>
    <row r="21" spans="1:22" x14ac:dyDescent="0.25">
      <c r="A21" t="s">
        <v>161</v>
      </c>
      <c r="B21" s="1">
        <v>52</v>
      </c>
      <c r="C21" t="s">
        <v>162</v>
      </c>
      <c r="D21" s="1">
        <v>12</v>
      </c>
      <c r="E21" t="s">
        <v>163</v>
      </c>
      <c r="F21" s="1">
        <v>4</v>
      </c>
      <c r="I21" t="s">
        <v>242</v>
      </c>
      <c r="J21" s="1">
        <v>2</v>
      </c>
      <c r="Q21" t="s">
        <v>339</v>
      </c>
      <c r="R21" s="1">
        <v>2</v>
      </c>
    </row>
    <row r="22" spans="1:22" x14ac:dyDescent="0.25">
      <c r="A22" t="s">
        <v>164</v>
      </c>
      <c r="B22" s="1">
        <v>45</v>
      </c>
      <c r="C22" t="s">
        <v>165</v>
      </c>
      <c r="D22" s="1">
        <v>12</v>
      </c>
      <c r="E22" t="s">
        <v>166</v>
      </c>
      <c r="F22" s="1">
        <v>3</v>
      </c>
      <c r="I22" t="s">
        <v>221</v>
      </c>
      <c r="J22" s="1">
        <v>1</v>
      </c>
      <c r="Q22" t="s">
        <v>221</v>
      </c>
      <c r="R22" s="1">
        <v>1</v>
      </c>
    </row>
    <row r="23" spans="1:22" x14ac:dyDescent="0.25">
      <c r="A23" t="s">
        <v>167</v>
      </c>
      <c r="B23" s="1">
        <v>44</v>
      </c>
      <c r="C23" t="s">
        <v>168</v>
      </c>
      <c r="D23" s="1">
        <v>11</v>
      </c>
      <c r="E23" t="s">
        <v>169</v>
      </c>
      <c r="F23" s="1">
        <v>3</v>
      </c>
      <c r="I23" t="s">
        <v>295</v>
      </c>
      <c r="J23" s="1">
        <v>1</v>
      </c>
      <c r="Q23" t="s">
        <v>182</v>
      </c>
      <c r="R23" s="1">
        <v>1</v>
      </c>
    </row>
    <row r="24" spans="1:22" x14ac:dyDescent="0.25">
      <c r="A24" t="s">
        <v>170</v>
      </c>
      <c r="B24" s="1">
        <v>44</v>
      </c>
      <c r="C24" t="s">
        <v>171</v>
      </c>
      <c r="D24" s="1">
        <v>11</v>
      </c>
      <c r="E24" t="s">
        <v>172</v>
      </c>
      <c r="F24" s="1">
        <v>3</v>
      </c>
      <c r="I24" t="s">
        <v>340</v>
      </c>
      <c r="J24" s="1">
        <v>1</v>
      </c>
      <c r="Q24" t="s">
        <v>348</v>
      </c>
      <c r="R24" s="1">
        <v>1</v>
      </c>
    </row>
    <row r="25" spans="1:22" x14ac:dyDescent="0.25">
      <c r="A25" t="s">
        <v>173</v>
      </c>
      <c r="B25" s="1">
        <v>44</v>
      </c>
      <c r="C25" t="s">
        <v>174</v>
      </c>
      <c r="D25" s="1">
        <v>8</v>
      </c>
      <c r="E25" t="s">
        <v>175</v>
      </c>
      <c r="F25" s="1">
        <v>3</v>
      </c>
      <c r="I25" t="s">
        <v>341</v>
      </c>
      <c r="J25" s="1">
        <v>1</v>
      </c>
      <c r="Q25" t="s">
        <v>255</v>
      </c>
      <c r="R25" s="1">
        <v>1</v>
      </c>
    </row>
    <row r="26" spans="1:22" x14ac:dyDescent="0.25">
      <c r="A26" t="s">
        <v>176</v>
      </c>
      <c r="B26" s="1">
        <v>43</v>
      </c>
      <c r="C26" t="s">
        <v>177</v>
      </c>
      <c r="D26" s="1">
        <v>7</v>
      </c>
      <c r="E26" t="s">
        <v>178</v>
      </c>
      <c r="F26" s="1">
        <v>2</v>
      </c>
      <c r="I26" t="s">
        <v>236</v>
      </c>
      <c r="J26" s="1">
        <v>1</v>
      </c>
      <c r="Q26" t="s">
        <v>283</v>
      </c>
      <c r="R26" s="1">
        <v>1</v>
      </c>
    </row>
    <row r="27" spans="1:22" x14ac:dyDescent="0.25">
      <c r="A27" t="s">
        <v>179</v>
      </c>
      <c r="B27" s="1">
        <v>42</v>
      </c>
      <c r="C27" t="s">
        <v>180</v>
      </c>
      <c r="D27" s="1">
        <v>7</v>
      </c>
      <c r="E27" t="s">
        <v>181</v>
      </c>
      <c r="F27" s="1">
        <v>2</v>
      </c>
      <c r="I27" t="s">
        <v>342</v>
      </c>
      <c r="J27" s="1">
        <v>1</v>
      </c>
      <c r="Q27" t="s">
        <v>349</v>
      </c>
      <c r="R27" s="1">
        <v>1</v>
      </c>
    </row>
    <row r="28" spans="1:22" x14ac:dyDescent="0.25">
      <c r="A28" t="s">
        <v>182</v>
      </c>
      <c r="B28" s="1">
        <v>41</v>
      </c>
      <c r="C28" t="s">
        <v>183</v>
      </c>
      <c r="D28" s="1">
        <v>7</v>
      </c>
      <c r="E28" t="s">
        <v>184</v>
      </c>
      <c r="F28" s="1">
        <v>2</v>
      </c>
      <c r="I28" t="s">
        <v>215</v>
      </c>
      <c r="J28" s="1">
        <v>1</v>
      </c>
      <c r="Q28" t="s">
        <v>350</v>
      </c>
      <c r="R28" s="1">
        <v>1</v>
      </c>
    </row>
    <row r="29" spans="1:22" x14ac:dyDescent="0.25">
      <c r="A29" t="s">
        <v>185</v>
      </c>
      <c r="B29" s="1">
        <v>38</v>
      </c>
      <c r="C29" t="s">
        <v>186</v>
      </c>
      <c r="D29" s="1">
        <v>6</v>
      </c>
      <c r="E29" t="s">
        <v>187</v>
      </c>
      <c r="F29" s="1">
        <v>2</v>
      </c>
      <c r="I29" t="s">
        <v>108</v>
      </c>
      <c r="J29" s="1">
        <v>1</v>
      </c>
      <c r="Q29" t="s">
        <v>341</v>
      </c>
      <c r="R29" s="1">
        <v>1</v>
      </c>
    </row>
    <row r="30" spans="1:22" x14ac:dyDescent="0.25">
      <c r="A30" t="s">
        <v>188</v>
      </c>
      <c r="B30" s="1">
        <v>38</v>
      </c>
      <c r="C30" t="s">
        <v>189</v>
      </c>
      <c r="D30" s="1">
        <v>6</v>
      </c>
      <c r="E30" t="s">
        <v>190</v>
      </c>
      <c r="F30" s="1">
        <v>2</v>
      </c>
      <c r="I30" t="s">
        <v>136</v>
      </c>
      <c r="J30" s="1">
        <v>1</v>
      </c>
      <c r="Q30" t="s">
        <v>351</v>
      </c>
      <c r="R30" s="1">
        <v>1</v>
      </c>
    </row>
    <row r="31" spans="1:22" x14ac:dyDescent="0.25">
      <c r="A31" t="s">
        <v>191</v>
      </c>
      <c r="B31" s="1">
        <v>37</v>
      </c>
      <c r="C31" t="s">
        <v>192</v>
      </c>
      <c r="D31" s="1">
        <v>5</v>
      </c>
      <c r="E31" t="s">
        <v>193</v>
      </c>
      <c r="F31" s="1">
        <v>2</v>
      </c>
      <c r="I31" t="s">
        <v>268</v>
      </c>
      <c r="J31" s="1">
        <v>1</v>
      </c>
      <c r="Q31" t="s">
        <v>200</v>
      </c>
      <c r="R31" s="1">
        <v>1</v>
      </c>
    </row>
    <row r="32" spans="1:22" x14ac:dyDescent="0.25">
      <c r="A32" t="s">
        <v>194</v>
      </c>
      <c r="B32" s="1">
        <v>35</v>
      </c>
      <c r="C32" t="s">
        <v>195</v>
      </c>
      <c r="D32" s="1">
        <v>5</v>
      </c>
      <c r="E32" t="s">
        <v>196</v>
      </c>
      <c r="F32" s="1">
        <v>2</v>
      </c>
      <c r="I32" t="s">
        <v>343</v>
      </c>
      <c r="J32" s="1">
        <v>1</v>
      </c>
      <c r="Q32" t="s">
        <v>250</v>
      </c>
      <c r="R32" s="1">
        <v>1</v>
      </c>
    </row>
    <row r="33" spans="1:18" x14ac:dyDescent="0.25">
      <c r="A33" t="s">
        <v>197</v>
      </c>
      <c r="B33" s="1">
        <v>35</v>
      </c>
      <c r="C33" t="s">
        <v>198</v>
      </c>
      <c r="D33" s="1">
        <v>5</v>
      </c>
      <c r="E33" t="s">
        <v>199</v>
      </c>
      <c r="F33" s="1">
        <v>2</v>
      </c>
      <c r="I33" t="s">
        <v>173</v>
      </c>
      <c r="J33" s="1">
        <v>1</v>
      </c>
      <c r="Q33" t="s">
        <v>112</v>
      </c>
      <c r="R33" s="1">
        <v>1</v>
      </c>
    </row>
    <row r="34" spans="1:18" x14ac:dyDescent="0.25">
      <c r="A34" t="s">
        <v>200</v>
      </c>
      <c r="B34" s="1">
        <v>32</v>
      </c>
      <c r="C34" t="s">
        <v>201</v>
      </c>
      <c r="D34" s="1">
        <v>4</v>
      </c>
      <c r="E34" t="s">
        <v>202</v>
      </c>
      <c r="F34" s="1">
        <v>2</v>
      </c>
      <c r="I34" t="s">
        <v>148</v>
      </c>
      <c r="J34" s="1">
        <v>1</v>
      </c>
      <c r="Q34" t="s">
        <v>104</v>
      </c>
      <c r="R34" s="1">
        <v>1</v>
      </c>
    </row>
    <row r="35" spans="1:18" x14ac:dyDescent="0.25">
      <c r="A35" t="s">
        <v>203</v>
      </c>
      <c r="B35" s="1">
        <v>32</v>
      </c>
      <c r="C35" t="s">
        <v>204</v>
      </c>
      <c r="D35" s="1">
        <v>3</v>
      </c>
      <c r="E35" t="s">
        <v>205</v>
      </c>
      <c r="F35" s="1">
        <v>2</v>
      </c>
      <c r="I35" t="s">
        <v>152</v>
      </c>
      <c r="J35" s="1">
        <v>1</v>
      </c>
      <c r="Q35" t="s">
        <v>128</v>
      </c>
      <c r="R35" s="1">
        <v>1</v>
      </c>
    </row>
    <row r="36" spans="1:18" x14ac:dyDescent="0.25">
      <c r="A36" t="s">
        <v>206</v>
      </c>
      <c r="B36" s="1">
        <v>31</v>
      </c>
      <c r="C36" t="s">
        <v>207</v>
      </c>
      <c r="D36" s="1">
        <v>3</v>
      </c>
      <c r="E36" t="s">
        <v>208</v>
      </c>
      <c r="F36" s="1">
        <v>1</v>
      </c>
      <c r="I36" t="s">
        <v>144</v>
      </c>
      <c r="J36" s="1">
        <v>1</v>
      </c>
      <c r="Q36" t="s">
        <v>243</v>
      </c>
      <c r="R36" s="1">
        <v>1</v>
      </c>
    </row>
    <row r="37" spans="1:18" x14ac:dyDescent="0.25">
      <c r="A37" t="s">
        <v>209</v>
      </c>
      <c r="B37" s="1">
        <v>30</v>
      </c>
      <c r="C37" t="s">
        <v>210</v>
      </c>
      <c r="D37" s="1">
        <v>3</v>
      </c>
      <c r="E37" t="s">
        <v>211</v>
      </c>
      <c r="F37" s="1">
        <v>1</v>
      </c>
      <c r="Q37" t="s">
        <v>176</v>
      </c>
      <c r="R37" s="1">
        <v>1</v>
      </c>
    </row>
    <row r="38" spans="1:18" x14ac:dyDescent="0.25">
      <c r="A38" t="s">
        <v>212</v>
      </c>
      <c r="B38" s="1">
        <v>28</v>
      </c>
      <c r="C38" t="s">
        <v>213</v>
      </c>
      <c r="D38" s="1">
        <v>2</v>
      </c>
      <c r="E38" t="s">
        <v>214</v>
      </c>
      <c r="F38" s="1">
        <v>1</v>
      </c>
      <c r="Q38" t="s">
        <v>239</v>
      </c>
      <c r="R38" s="1">
        <v>1</v>
      </c>
    </row>
    <row r="39" spans="1:18" x14ac:dyDescent="0.25">
      <c r="A39" t="s">
        <v>215</v>
      </c>
      <c r="B39" s="1">
        <v>26</v>
      </c>
      <c r="C39" t="s">
        <v>216</v>
      </c>
      <c r="D39" s="1">
        <v>2</v>
      </c>
      <c r="E39" t="s">
        <v>217</v>
      </c>
      <c r="F39" s="1">
        <v>1</v>
      </c>
      <c r="Q39" t="s">
        <v>268</v>
      </c>
      <c r="R39" s="1">
        <v>1</v>
      </c>
    </row>
    <row r="40" spans="1:18" x14ac:dyDescent="0.25">
      <c r="A40" t="s">
        <v>218</v>
      </c>
      <c r="B40" s="1">
        <v>24</v>
      </c>
      <c r="C40" t="s">
        <v>219</v>
      </c>
      <c r="D40" s="1">
        <v>2</v>
      </c>
      <c r="E40" t="s">
        <v>220</v>
      </c>
      <c r="F40" s="1">
        <v>1</v>
      </c>
      <c r="Q40" t="s">
        <v>257</v>
      </c>
      <c r="R40" s="1">
        <v>1</v>
      </c>
    </row>
    <row r="41" spans="1:18" x14ac:dyDescent="0.25">
      <c r="A41" t="s">
        <v>221</v>
      </c>
      <c r="B41" s="1">
        <v>23</v>
      </c>
      <c r="C41" t="s">
        <v>222</v>
      </c>
      <c r="D41" s="1">
        <v>1</v>
      </c>
      <c r="E41" t="s">
        <v>223</v>
      </c>
      <c r="F41" s="1">
        <v>1</v>
      </c>
      <c r="Q41" t="s">
        <v>277</v>
      </c>
      <c r="R41" s="1">
        <v>1</v>
      </c>
    </row>
    <row r="42" spans="1:18" x14ac:dyDescent="0.25">
      <c r="A42" t="s">
        <v>224</v>
      </c>
      <c r="B42" s="1">
        <v>22</v>
      </c>
      <c r="C42" t="s">
        <v>225</v>
      </c>
      <c r="D42" s="1">
        <v>1</v>
      </c>
      <c r="E42" t="s">
        <v>226</v>
      </c>
      <c r="F42" s="1">
        <v>1</v>
      </c>
      <c r="Q42" t="s">
        <v>300</v>
      </c>
      <c r="R42" s="1">
        <v>1</v>
      </c>
    </row>
    <row r="43" spans="1:18" x14ac:dyDescent="0.25">
      <c r="A43" t="s">
        <v>227</v>
      </c>
      <c r="B43" s="1">
        <v>21</v>
      </c>
      <c r="C43" t="s">
        <v>228</v>
      </c>
      <c r="D43" s="1">
        <v>1</v>
      </c>
      <c r="Q43" t="s">
        <v>245</v>
      </c>
      <c r="R43" s="1">
        <v>1</v>
      </c>
    </row>
    <row r="44" spans="1:18" x14ac:dyDescent="0.25">
      <c r="A44" t="s">
        <v>229</v>
      </c>
      <c r="B44" s="1">
        <v>21</v>
      </c>
      <c r="C44" t="s">
        <v>230</v>
      </c>
      <c r="D44" s="1">
        <v>1</v>
      </c>
      <c r="Q44" t="s">
        <v>140</v>
      </c>
      <c r="R44" s="1">
        <v>1</v>
      </c>
    </row>
    <row r="45" spans="1:18" x14ac:dyDescent="0.25">
      <c r="A45" t="s">
        <v>231</v>
      </c>
      <c r="B45" s="1">
        <v>19</v>
      </c>
      <c r="C45" t="s">
        <v>232</v>
      </c>
      <c r="D45" s="1">
        <v>1</v>
      </c>
    </row>
    <row r="46" spans="1:18" x14ac:dyDescent="0.25">
      <c r="A46" t="s">
        <v>233</v>
      </c>
      <c r="B46" s="1">
        <v>19</v>
      </c>
      <c r="C46" t="s">
        <v>234</v>
      </c>
      <c r="D46" s="1">
        <v>1</v>
      </c>
    </row>
    <row r="47" spans="1:18" x14ac:dyDescent="0.25">
      <c r="A47" t="s">
        <v>235</v>
      </c>
      <c r="B47" s="1">
        <v>19</v>
      </c>
    </row>
    <row r="48" spans="1:18" x14ac:dyDescent="0.25">
      <c r="A48" t="s">
        <v>236</v>
      </c>
      <c r="B48" s="1">
        <v>17</v>
      </c>
    </row>
    <row r="49" spans="1:2" x14ac:dyDescent="0.25">
      <c r="A49" t="s">
        <v>237</v>
      </c>
      <c r="B49" s="1">
        <v>16</v>
      </c>
    </row>
    <row r="50" spans="1:2" x14ac:dyDescent="0.25">
      <c r="A50" t="s">
        <v>238</v>
      </c>
      <c r="B50" s="1">
        <v>16</v>
      </c>
    </row>
    <row r="51" spans="1:2" x14ac:dyDescent="0.25">
      <c r="A51" t="s">
        <v>239</v>
      </c>
      <c r="B51" s="1">
        <v>15</v>
      </c>
    </row>
    <row r="52" spans="1:2" x14ac:dyDescent="0.25">
      <c r="A52" t="s">
        <v>240</v>
      </c>
      <c r="B52" s="1">
        <v>15</v>
      </c>
    </row>
    <row r="53" spans="1:2" x14ac:dyDescent="0.25">
      <c r="A53" t="s">
        <v>241</v>
      </c>
      <c r="B53" s="1">
        <v>14</v>
      </c>
    </row>
    <row r="54" spans="1:2" x14ac:dyDescent="0.25">
      <c r="A54" t="s">
        <v>242</v>
      </c>
      <c r="B54" s="1">
        <v>14</v>
      </c>
    </row>
    <row r="55" spans="1:2" x14ac:dyDescent="0.25">
      <c r="A55" t="s">
        <v>243</v>
      </c>
      <c r="B55" s="1">
        <v>14</v>
      </c>
    </row>
    <row r="56" spans="1:2" x14ac:dyDescent="0.25">
      <c r="A56" t="s">
        <v>244</v>
      </c>
      <c r="B56" s="1">
        <v>14</v>
      </c>
    </row>
    <row r="57" spans="1:2" x14ac:dyDescent="0.25">
      <c r="A57" t="s">
        <v>245</v>
      </c>
      <c r="B57" s="1">
        <v>14</v>
      </c>
    </row>
    <row r="58" spans="1:2" x14ac:dyDescent="0.25">
      <c r="A58" t="s">
        <v>246</v>
      </c>
      <c r="B58" s="1">
        <v>13</v>
      </c>
    </row>
    <row r="59" spans="1:2" x14ac:dyDescent="0.25">
      <c r="A59" t="s">
        <v>247</v>
      </c>
      <c r="B59" s="1">
        <v>13</v>
      </c>
    </row>
    <row r="60" spans="1:2" x14ac:dyDescent="0.25">
      <c r="A60" t="s">
        <v>248</v>
      </c>
      <c r="B60" s="1">
        <v>12</v>
      </c>
    </row>
    <row r="61" spans="1:2" x14ac:dyDescent="0.25">
      <c r="A61" t="s">
        <v>249</v>
      </c>
      <c r="B61" s="1">
        <v>12</v>
      </c>
    </row>
    <row r="62" spans="1:2" x14ac:dyDescent="0.25">
      <c r="A62" t="s">
        <v>250</v>
      </c>
      <c r="B62" s="1">
        <v>12</v>
      </c>
    </row>
    <row r="63" spans="1:2" x14ac:dyDescent="0.25">
      <c r="A63" t="s">
        <v>251</v>
      </c>
      <c r="B63" s="1">
        <v>11</v>
      </c>
    </row>
    <row r="64" spans="1:2" x14ac:dyDescent="0.25">
      <c r="A64" t="s">
        <v>252</v>
      </c>
      <c r="B64" s="1">
        <v>11</v>
      </c>
    </row>
    <row r="65" spans="1:2" x14ac:dyDescent="0.25">
      <c r="A65" t="s">
        <v>253</v>
      </c>
      <c r="B65" s="1">
        <v>11</v>
      </c>
    </row>
    <row r="66" spans="1:2" x14ac:dyDescent="0.25">
      <c r="A66" t="s">
        <v>254</v>
      </c>
      <c r="B66" s="1">
        <v>10</v>
      </c>
    </row>
    <row r="67" spans="1:2" x14ac:dyDescent="0.25">
      <c r="A67" t="s">
        <v>255</v>
      </c>
      <c r="B67" s="1">
        <v>9</v>
      </c>
    </row>
    <row r="68" spans="1:2" x14ac:dyDescent="0.25">
      <c r="A68" t="s">
        <v>256</v>
      </c>
      <c r="B68" s="1">
        <v>9</v>
      </c>
    </row>
    <row r="69" spans="1:2" x14ac:dyDescent="0.25">
      <c r="A69" t="s">
        <v>257</v>
      </c>
      <c r="B69" s="1">
        <v>9</v>
      </c>
    </row>
    <row r="70" spans="1:2" x14ac:dyDescent="0.25">
      <c r="A70" t="s">
        <v>258</v>
      </c>
      <c r="B70" s="1">
        <v>8</v>
      </c>
    </row>
    <row r="71" spans="1:2" x14ac:dyDescent="0.25">
      <c r="A71" t="s">
        <v>259</v>
      </c>
      <c r="B71" s="1">
        <v>8</v>
      </c>
    </row>
    <row r="72" spans="1:2" x14ac:dyDescent="0.25">
      <c r="A72" t="s">
        <v>260</v>
      </c>
      <c r="B72" s="1">
        <v>8</v>
      </c>
    </row>
    <row r="73" spans="1:2" x14ac:dyDescent="0.25">
      <c r="A73" t="s">
        <v>261</v>
      </c>
      <c r="B73" s="1">
        <v>8</v>
      </c>
    </row>
    <row r="74" spans="1:2" x14ac:dyDescent="0.25">
      <c r="A74" t="s">
        <v>262</v>
      </c>
      <c r="B74" s="1">
        <v>8</v>
      </c>
    </row>
    <row r="75" spans="1:2" x14ac:dyDescent="0.25">
      <c r="A75" t="s">
        <v>263</v>
      </c>
      <c r="B75" s="1">
        <v>7</v>
      </c>
    </row>
    <row r="76" spans="1:2" x14ac:dyDescent="0.25">
      <c r="A76" t="s">
        <v>264</v>
      </c>
      <c r="B76" s="1">
        <v>7</v>
      </c>
    </row>
    <row r="77" spans="1:2" x14ac:dyDescent="0.25">
      <c r="A77" t="s">
        <v>265</v>
      </c>
      <c r="B77" s="1">
        <v>7</v>
      </c>
    </row>
    <row r="78" spans="1:2" x14ac:dyDescent="0.25">
      <c r="A78" t="s">
        <v>266</v>
      </c>
      <c r="B78" s="1">
        <v>6</v>
      </c>
    </row>
    <row r="79" spans="1:2" x14ac:dyDescent="0.25">
      <c r="A79" t="s">
        <v>267</v>
      </c>
      <c r="B79" s="1">
        <v>6</v>
      </c>
    </row>
    <row r="80" spans="1:2" x14ac:dyDescent="0.25">
      <c r="A80" t="s">
        <v>268</v>
      </c>
      <c r="B80" s="1">
        <v>6</v>
      </c>
    </row>
    <row r="81" spans="1:2" x14ac:dyDescent="0.25">
      <c r="A81" t="s">
        <v>269</v>
      </c>
      <c r="B81" s="1">
        <v>6</v>
      </c>
    </row>
    <row r="82" spans="1:2" x14ac:dyDescent="0.25">
      <c r="A82" t="s">
        <v>270</v>
      </c>
      <c r="B82" s="1">
        <v>6</v>
      </c>
    </row>
    <row r="83" spans="1:2" x14ac:dyDescent="0.25">
      <c r="A83" t="s">
        <v>271</v>
      </c>
      <c r="B83" s="1">
        <v>5</v>
      </c>
    </row>
    <row r="84" spans="1:2" x14ac:dyDescent="0.25">
      <c r="A84" t="s">
        <v>272</v>
      </c>
      <c r="B84" s="1">
        <v>5</v>
      </c>
    </row>
    <row r="85" spans="1:2" x14ac:dyDescent="0.25">
      <c r="A85" t="s">
        <v>273</v>
      </c>
      <c r="B85" s="1">
        <v>5</v>
      </c>
    </row>
    <row r="86" spans="1:2" x14ac:dyDescent="0.25">
      <c r="A86" t="s">
        <v>274</v>
      </c>
      <c r="B86" s="1">
        <v>5</v>
      </c>
    </row>
    <row r="87" spans="1:2" x14ac:dyDescent="0.25">
      <c r="A87" t="s">
        <v>275</v>
      </c>
      <c r="B87" s="1">
        <v>5</v>
      </c>
    </row>
    <row r="88" spans="1:2" x14ac:dyDescent="0.25">
      <c r="A88" t="s">
        <v>276</v>
      </c>
      <c r="B88" s="1">
        <v>5</v>
      </c>
    </row>
    <row r="89" spans="1:2" x14ac:dyDescent="0.25">
      <c r="A89" t="s">
        <v>277</v>
      </c>
      <c r="B89" s="1">
        <v>5</v>
      </c>
    </row>
    <row r="90" spans="1:2" x14ac:dyDescent="0.25">
      <c r="A90" t="s">
        <v>278</v>
      </c>
      <c r="B90" s="1">
        <v>5</v>
      </c>
    </row>
    <row r="91" spans="1:2" x14ac:dyDescent="0.25">
      <c r="A91" t="s">
        <v>279</v>
      </c>
      <c r="B91" s="1">
        <v>5</v>
      </c>
    </row>
    <row r="92" spans="1:2" x14ac:dyDescent="0.25">
      <c r="A92" t="s">
        <v>280</v>
      </c>
      <c r="B92" s="1">
        <v>4</v>
      </c>
    </row>
    <row r="93" spans="1:2" x14ac:dyDescent="0.25">
      <c r="A93" t="s">
        <v>281</v>
      </c>
      <c r="B93" s="1">
        <v>4</v>
      </c>
    </row>
    <row r="94" spans="1:2" x14ac:dyDescent="0.25">
      <c r="A94" t="s">
        <v>282</v>
      </c>
      <c r="B94" s="1">
        <v>4</v>
      </c>
    </row>
    <row r="95" spans="1:2" x14ac:dyDescent="0.25">
      <c r="A95" t="s">
        <v>283</v>
      </c>
      <c r="B95" s="1">
        <v>4</v>
      </c>
    </row>
    <row r="96" spans="1:2" x14ac:dyDescent="0.25">
      <c r="A96" t="s">
        <v>284</v>
      </c>
      <c r="B96" s="1">
        <v>4</v>
      </c>
    </row>
    <row r="97" spans="1:2" x14ac:dyDescent="0.25">
      <c r="A97" t="s">
        <v>285</v>
      </c>
      <c r="B97" s="1">
        <v>4</v>
      </c>
    </row>
    <row r="98" spans="1:2" x14ac:dyDescent="0.25">
      <c r="A98" t="s">
        <v>286</v>
      </c>
      <c r="B98" s="1">
        <v>4</v>
      </c>
    </row>
    <row r="99" spans="1:2" x14ac:dyDescent="0.25">
      <c r="A99" t="s">
        <v>287</v>
      </c>
      <c r="B99" s="1">
        <v>4</v>
      </c>
    </row>
    <row r="100" spans="1:2" x14ac:dyDescent="0.25">
      <c r="A100" t="s">
        <v>288</v>
      </c>
      <c r="B100" s="1">
        <v>4</v>
      </c>
    </row>
    <row r="101" spans="1:2" x14ac:dyDescent="0.25">
      <c r="A101" t="s">
        <v>289</v>
      </c>
      <c r="B101" s="1">
        <v>4</v>
      </c>
    </row>
    <row r="102" spans="1:2" x14ac:dyDescent="0.25">
      <c r="A102" t="s">
        <v>290</v>
      </c>
      <c r="B102" s="1">
        <v>4</v>
      </c>
    </row>
    <row r="103" spans="1:2" x14ac:dyDescent="0.25">
      <c r="A103" t="s">
        <v>291</v>
      </c>
      <c r="B103" s="1">
        <v>4</v>
      </c>
    </row>
    <row r="104" spans="1:2" x14ac:dyDescent="0.25">
      <c r="A104" t="s">
        <v>292</v>
      </c>
      <c r="B104" s="1">
        <v>4</v>
      </c>
    </row>
    <row r="105" spans="1:2" x14ac:dyDescent="0.25">
      <c r="A105" t="s">
        <v>293</v>
      </c>
      <c r="B105" s="1">
        <v>4</v>
      </c>
    </row>
    <row r="106" spans="1:2" x14ac:dyDescent="0.25">
      <c r="A106" t="s">
        <v>294</v>
      </c>
      <c r="B106" s="1">
        <v>3</v>
      </c>
    </row>
    <row r="107" spans="1:2" x14ac:dyDescent="0.25">
      <c r="A107" t="s">
        <v>295</v>
      </c>
      <c r="B107" s="1">
        <v>3</v>
      </c>
    </row>
    <row r="108" spans="1:2" x14ac:dyDescent="0.25">
      <c r="A108" t="s">
        <v>296</v>
      </c>
      <c r="B108" s="1">
        <v>3</v>
      </c>
    </row>
    <row r="109" spans="1:2" x14ac:dyDescent="0.25">
      <c r="A109" t="s">
        <v>297</v>
      </c>
      <c r="B109" s="1">
        <v>3</v>
      </c>
    </row>
    <row r="110" spans="1:2" x14ac:dyDescent="0.25">
      <c r="A110" t="s">
        <v>298</v>
      </c>
      <c r="B110" s="1">
        <v>3</v>
      </c>
    </row>
    <row r="111" spans="1:2" x14ac:dyDescent="0.25">
      <c r="A111" t="s">
        <v>299</v>
      </c>
      <c r="B111" s="1">
        <v>3</v>
      </c>
    </row>
    <row r="112" spans="1:2" x14ac:dyDescent="0.25">
      <c r="A112" t="s">
        <v>300</v>
      </c>
      <c r="B112" s="1">
        <v>3</v>
      </c>
    </row>
    <row r="113" spans="1:2" x14ac:dyDescent="0.25">
      <c r="A113" t="s">
        <v>301</v>
      </c>
      <c r="B113" s="1">
        <v>3</v>
      </c>
    </row>
    <row r="114" spans="1:2" x14ac:dyDescent="0.25">
      <c r="A114" t="s">
        <v>302</v>
      </c>
      <c r="B114" s="1">
        <v>3</v>
      </c>
    </row>
    <row r="115" spans="1:2" x14ac:dyDescent="0.25">
      <c r="A115" t="s">
        <v>303</v>
      </c>
      <c r="B115" s="1">
        <v>2</v>
      </c>
    </row>
    <row r="116" spans="1:2" x14ac:dyDescent="0.25">
      <c r="A116" t="s">
        <v>304</v>
      </c>
      <c r="B116" s="1">
        <v>2</v>
      </c>
    </row>
    <row r="117" spans="1:2" x14ac:dyDescent="0.25">
      <c r="A117" t="s">
        <v>305</v>
      </c>
      <c r="B117" s="1">
        <v>2</v>
      </c>
    </row>
    <row r="118" spans="1:2" x14ac:dyDescent="0.25">
      <c r="A118" t="s">
        <v>306</v>
      </c>
      <c r="B118" s="1">
        <v>2</v>
      </c>
    </row>
    <row r="119" spans="1:2" x14ac:dyDescent="0.25">
      <c r="A119" t="s">
        <v>307</v>
      </c>
      <c r="B119" s="1">
        <v>2</v>
      </c>
    </row>
    <row r="120" spans="1:2" x14ac:dyDescent="0.25">
      <c r="A120" t="s">
        <v>308</v>
      </c>
      <c r="B120" s="1">
        <v>2</v>
      </c>
    </row>
    <row r="121" spans="1:2" x14ac:dyDescent="0.25">
      <c r="A121" t="s">
        <v>309</v>
      </c>
      <c r="B121" s="1">
        <v>2</v>
      </c>
    </row>
    <row r="122" spans="1:2" x14ac:dyDescent="0.25">
      <c r="A122" t="s">
        <v>310</v>
      </c>
      <c r="B122" s="1">
        <v>2</v>
      </c>
    </row>
    <row r="123" spans="1:2" x14ac:dyDescent="0.25">
      <c r="A123" t="s">
        <v>311</v>
      </c>
      <c r="B123" s="1">
        <v>2</v>
      </c>
    </row>
    <row r="124" spans="1:2" x14ac:dyDescent="0.25">
      <c r="A124" t="s">
        <v>312</v>
      </c>
      <c r="B124" s="1">
        <v>2</v>
      </c>
    </row>
    <row r="125" spans="1:2" x14ac:dyDescent="0.25">
      <c r="A125" t="s">
        <v>313</v>
      </c>
      <c r="B125" s="1">
        <v>2</v>
      </c>
    </row>
    <row r="126" spans="1:2" x14ac:dyDescent="0.25">
      <c r="A126" t="s">
        <v>314</v>
      </c>
      <c r="B126" s="1">
        <v>1</v>
      </c>
    </row>
    <row r="127" spans="1:2" x14ac:dyDescent="0.25">
      <c r="A127" t="s">
        <v>315</v>
      </c>
      <c r="B127" s="1">
        <v>1</v>
      </c>
    </row>
    <row r="128" spans="1:2" x14ac:dyDescent="0.25">
      <c r="A128" t="s">
        <v>316</v>
      </c>
      <c r="B128" s="1">
        <v>1</v>
      </c>
    </row>
    <row r="129" spans="1:2" x14ac:dyDescent="0.25">
      <c r="A129" t="s">
        <v>317</v>
      </c>
      <c r="B129" s="1">
        <v>1</v>
      </c>
    </row>
    <row r="130" spans="1:2" x14ac:dyDescent="0.25">
      <c r="A130" t="s">
        <v>318</v>
      </c>
      <c r="B130" s="1">
        <v>1</v>
      </c>
    </row>
    <row r="131" spans="1:2" x14ac:dyDescent="0.25">
      <c r="A131" t="s">
        <v>319</v>
      </c>
      <c r="B131" s="1">
        <v>1</v>
      </c>
    </row>
    <row r="132" spans="1:2" x14ac:dyDescent="0.25">
      <c r="A132" t="s">
        <v>320</v>
      </c>
      <c r="B132" s="1">
        <v>1</v>
      </c>
    </row>
    <row r="133" spans="1:2" x14ac:dyDescent="0.25">
      <c r="A133" t="s">
        <v>321</v>
      </c>
      <c r="B133" s="1">
        <v>1</v>
      </c>
    </row>
    <row r="134" spans="1:2" x14ac:dyDescent="0.25">
      <c r="A134" t="s">
        <v>322</v>
      </c>
      <c r="B134" s="1">
        <v>1</v>
      </c>
    </row>
    <row r="135" spans="1:2" x14ac:dyDescent="0.25">
      <c r="A135" t="s">
        <v>323</v>
      </c>
      <c r="B135" s="1">
        <v>1</v>
      </c>
    </row>
    <row r="136" spans="1:2" x14ac:dyDescent="0.25">
      <c r="A136" t="s">
        <v>324</v>
      </c>
      <c r="B136" s="1">
        <v>1</v>
      </c>
    </row>
    <row r="137" spans="1:2" x14ac:dyDescent="0.25">
      <c r="A137" t="s">
        <v>325</v>
      </c>
      <c r="B137" s="1">
        <v>1</v>
      </c>
    </row>
    <row r="138" spans="1:2" x14ac:dyDescent="0.25">
      <c r="A138" t="s">
        <v>326</v>
      </c>
      <c r="B138" s="1">
        <v>1</v>
      </c>
    </row>
    <row r="139" spans="1:2" x14ac:dyDescent="0.25">
      <c r="A139" t="s">
        <v>327</v>
      </c>
      <c r="B139" s="1">
        <v>1</v>
      </c>
    </row>
    <row r="140" spans="1:2" x14ac:dyDescent="0.25">
      <c r="A140" t="s">
        <v>328</v>
      </c>
      <c r="B140" s="1">
        <v>1</v>
      </c>
    </row>
    <row r="141" spans="1:2" x14ac:dyDescent="0.25">
      <c r="A141" t="s">
        <v>329</v>
      </c>
      <c r="B141" s="1">
        <v>1</v>
      </c>
    </row>
    <row r="142" spans="1:2" x14ac:dyDescent="0.25">
      <c r="A142" t="s">
        <v>330</v>
      </c>
      <c r="B142" s="1">
        <v>1</v>
      </c>
    </row>
    <row r="143" spans="1:2" x14ac:dyDescent="0.25">
      <c r="A143" t="s">
        <v>331</v>
      </c>
      <c r="B143" s="1">
        <v>1</v>
      </c>
    </row>
    <row r="144" spans="1:2" x14ac:dyDescent="0.25">
      <c r="A144" t="s">
        <v>332</v>
      </c>
      <c r="B144" s="1">
        <v>1</v>
      </c>
    </row>
    <row r="145" spans="1:2" x14ac:dyDescent="0.25">
      <c r="A145" t="s">
        <v>333</v>
      </c>
      <c r="B145" s="1">
        <v>1</v>
      </c>
    </row>
    <row r="146" spans="1:2" x14ac:dyDescent="0.25">
      <c r="A146" t="s">
        <v>334</v>
      </c>
      <c r="B146" s="1">
        <v>1</v>
      </c>
    </row>
    <row r="147" spans="1:2" x14ac:dyDescent="0.25">
      <c r="A147" t="s">
        <v>335</v>
      </c>
      <c r="B147" s="1">
        <v>1</v>
      </c>
    </row>
    <row r="148" spans="1:2" x14ac:dyDescent="0.25">
      <c r="A148" t="s">
        <v>336</v>
      </c>
      <c r="B148" s="1">
        <v>1</v>
      </c>
    </row>
  </sheetData>
  <mergeCells count="3">
    <mergeCell ref="A1:H1"/>
    <mergeCell ref="I1:P1"/>
    <mergeCell ref="Q1:X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131"/>
  <sheetViews>
    <sheetView tabSelected="1" zoomScale="85" zoomScaleNormal="85" workbookViewId="0">
      <selection activeCell="U29" sqref="U29"/>
    </sheetView>
  </sheetViews>
  <sheetFormatPr defaultRowHeight="15" x14ac:dyDescent="0.25"/>
  <cols>
    <col min="1" max="1" width="13.85546875" bestFit="1" customWidth="1"/>
    <col min="2" max="2" width="11" style="1" bestFit="1" customWidth="1"/>
    <col min="3" max="3" width="12.140625" bestFit="1" customWidth="1"/>
    <col min="4" max="4" width="11" style="1" bestFit="1" customWidth="1"/>
    <col min="5" max="5" width="12.140625" bestFit="1" customWidth="1"/>
    <col min="6" max="6" width="11" style="1" bestFit="1" customWidth="1"/>
    <col min="7" max="7" width="10.28515625" bestFit="1" customWidth="1"/>
    <col min="8" max="8" width="11" style="9" bestFit="1" customWidth="1"/>
    <col min="9" max="9" width="13.85546875" bestFit="1" customWidth="1"/>
    <col min="10" max="10" width="11" style="1" bestFit="1" customWidth="1"/>
    <col min="11" max="11" width="12.140625" bestFit="1" customWidth="1"/>
    <col min="12" max="12" width="11" style="1" bestFit="1" customWidth="1"/>
    <col min="13" max="13" width="12.140625" bestFit="1" customWidth="1"/>
    <col min="14" max="14" width="11" style="1" bestFit="1" customWidth="1"/>
    <col min="15" max="15" width="10.28515625" bestFit="1" customWidth="1"/>
    <col min="16" max="16" width="11" style="9" bestFit="1" customWidth="1"/>
    <col min="17" max="17" width="14.140625" style="7" bestFit="1" customWidth="1"/>
    <col min="18" max="18" width="11.42578125" style="1" bestFit="1" customWidth="1"/>
    <col min="19" max="19" width="12.140625" style="7" bestFit="1" customWidth="1"/>
    <col min="20" max="20" width="11.42578125" style="1" bestFit="1" customWidth="1"/>
    <col min="21" max="21" width="12.140625" style="7" bestFit="1" customWidth="1"/>
    <col min="22" max="22" width="11.42578125" style="1" bestFit="1" customWidth="1"/>
    <col min="23" max="23" width="10.28515625" style="7" bestFit="1" customWidth="1"/>
    <col min="24" max="24" width="11.42578125" style="9" bestFit="1" customWidth="1"/>
    <col min="25" max="25" width="14.140625" bestFit="1" customWidth="1"/>
    <col min="26" max="26" width="11.42578125" style="1" bestFit="1" customWidth="1"/>
    <col min="27" max="27" width="12.140625" bestFit="1" customWidth="1"/>
    <col min="28" max="28" width="11.42578125" style="1" bestFit="1" customWidth="1"/>
    <col min="29" max="29" width="12.140625" bestFit="1" customWidth="1"/>
    <col min="30" max="30" width="11.42578125" style="1" bestFit="1" customWidth="1"/>
    <col min="31" max="31" width="10.28515625" bestFit="1" customWidth="1"/>
    <col min="32" max="32" width="11.42578125" style="1" bestFit="1" customWidth="1"/>
  </cols>
  <sheetData>
    <row r="1" spans="1:32" ht="15.75" x14ac:dyDescent="0.25">
      <c r="A1" s="11" t="s">
        <v>83</v>
      </c>
      <c r="B1" s="11"/>
      <c r="C1" s="11"/>
      <c r="D1" s="11"/>
      <c r="E1" s="11"/>
      <c r="F1" s="11"/>
      <c r="G1" s="11"/>
      <c r="H1" s="11"/>
      <c r="I1" s="11" t="s">
        <v>81</v>
      </c>
      <c r="J1" s="11"/>
      <c r="K1" s="11"/>
      <c r="L1" s="11"/>
      <c r="M1" s="11"/>
      <c r="N1" s="11"/>
      <c r="O1" s="11"/>
      <c r="P1" s="11"/>
      <c r="Q1" s="11" t="s">
        <v>82</v>
      </c>
      <c r="R1" s="11"/>
      <c r="S1" s="11"/>
      <c r="T1" s="11"/>
      <c r="U1" s="11"/>
      <c r="V1" s="11"/>
      <c r="W1" s="11"/>
      <c r="X1" s="11"/>
      <c r="Y1" s="11" t="s">
        <v>84</v>
      </c>
      <c r="Z1" s="11"/>
      <c r="AA1" s="11"/>
      <c r="AB1" s="11"/>
      <c r="AC1" s="11"/>
      <c r="AD1" s="11"/>
      <c r="AE1" s="11"/>
      <c r="AF1" s="11"/>
    </row>
    <row r="2" spans="1:32" x14ac:dyDescent="0.25">
      <c r="A2" s="4" t="s">
        <v>6</v>
      </c>
      <c r="B2" s="5" t="s">
        <v>91</v>
      </c>
      <c r="C2" s="4" t="s">
        <v>27</v>
      </c>
      <c r="D2" s="5" t="s">
        <v>91</v>
      </c>
      <c r="E2" s="4" t="s">
        <v>11</v>
      </c>
      <c r="F2" s="5" t="s">
        <v>91</v>
      </c>
      <c r="G2" s="4" t="s">
        <v>16</v>
      </c>
      <c r="H2" s="10" t="s">
        <v>91</v>
      </c>
      <c r="I2" s="4" t="s">
        <v>6</v>
      </c>
      <c r="J2" s="5" t="s">
        <v>91</v>
      </c>
      <c r="K2" s="4" t="s">
        <v>27</v>
      </c>
      <c r="L2" s="5" t="s">
        <v>91</v>
      </c>
      <c r="M2" s="4" t="s">
        <v>11</v>
      </c>
      <c r="N2" s="5" t="s">
        <v>91</v>
      </c>
      <c r="O2" s="4" t="s">
        <v>16</v>
      </c>
      <c r="P2" s="10" t="s">
        <v>91</v>
      </c>
      <c r="Q2" s="6" t="s">
        <v>6</v>
      </c>
      <c r="R2" s="5" t="s">
        <v>91</v>
      </c>
      <c r="S2" s="6" t="s">
        <v>27</v>
      </c>
      <c r="T2" s="5" t="s">
        <v>91</v>
      </c>
      <c r="U2" s="6" t="s">
        <v>11</v>
      </c>
      <c r="V2" s="5" t="s">
        <v>91</v>
      </c>
      <c r="W2" s="6" t="s">
        <v>16</v>
      </c>
      <c r="X2" s="10" t="s">
        <v>91</v>
      </c>
      <c r="Y2" s="4" t="s">
        <v>6</v>
      </c>
      <c r="Z2" s="5" t="s">
        <v>91</v>
      </c>
      <c r="AA2" s="4" t="s">
        <v>27</v>
      </c>
      <c r="AB2" s="5" t="s">
        <v>91</v>
      </c>
      <c r="AC2" s="4" t="s">
        <v>11</v>
      </c>
      <c r="AD2" s="5" t="s">
        <v>91</v>
      </c>
      <c r="AE2" s="4" t="s">
        <v>16</v>
      </c>
      <c r="AF2" s="5" t="s">
        <v>91</v>
      </c>
    </row>
    <row r="3" spans="1:32" x14ac:dyDescent="0.25">
      <c r="A3" t="s">
        <v>92</v>
      </c>
      <c r="B3" s="1">
        <v>746</v>
      </c>
      <c r="C3" t="s">
        <v>93</v>
      </c>
      <c r="D3" s="1">
        <v>378</v>
      </c>
      <c r="E3" t="s">
        <v>94</v>
      </c>
      <c r="F3" s="1">
        <v>59</v>
      </c>
      <c r="G3" t="s">
        <v>95</v>
      </c>
      <c r="H3" s="9">
        <v>568</v>
      </c>
      <c r="I3" t="s">
        <v>96</v>
      </c>
      <c r="J3" s="1">
        <v>42</v>
      </c>
      <c r="K3" t="s">
        <v>93</v>
      </c>
      <c r="L3" s="1">
        <v>37</v>
      </c>
      <c r="M3" t="s">
        <v>94</v>
      </c>
      <c r="N3" s="1">
        <v>9</v>
      </c>
      <c r="O3" t="s">
        <v>95</v>
      </c>
      <c r="P3" s="9">
        <v>70</v>
      </c>
      <c r="Q3" s="7" t="s">
        <v>92</v>
      </c>
      <c r="R3" s="1">
        <v>27</v>
      </c>
      <c r="S3" s="7" t="s">
        <v>93</v>
      </c>
      <c r="T3" s="1">
        <v>84</v>
      </c>
      <c r="U3" s="7" t="s">
        <v>114</v>
      </c>
      <c r="V3" s="1">
        <v>5</v>
      </c>
      <c r="W3" s="7" t="s">
        <v>95</v>
      </c>
      <c r="X3" s="9">
        <v>55</v>
      </c>
      <c r="Y3" t="s">
        <v>92</v>
      </c>
      <c r="Z3" s="1">
        <v>78</v>
      </c>
      <c r="AA3" t="s">
        <v>93</v>
      </c>
      <c r="AB3" s="1">
        <v>39</v>
      </c>
      <c r="AC3" t="s">
        <v>98</v>
      </c>
      <c r="AD3" s="1">
        <v>13</v>
      </c>
      <c r="AE3" t="s">
        <v>95</v>
      </c>
      <c r="AF3" s="1">
        <v>65</v>
      </c>
    </row>
    <row r="4" spans="1:32" x14ac:dyDescent="0.25">
      <c r="A4" t="s">
        <v>96</v>
      </c>
      <c r="B4" s="1">
        <v>449</v>
      </c>
      <c r="C4" t="s">
        <v>97</v>
      </c>
      <c r="D4" s="1">
        <v>219</v>
      </c>
      <c r="E4" t="s">
        <v>98</v>
      </c>
      <c r="F4" s="1">
        <v>44</v>
      </c>
      <c r="G4" t="s">
        <v>99</v>
      </c>
      <c r="H4" s="9">
        <v>287</v>
      </c>
      <c r="I4" t="s">
        <v>104</v>
      </c>
      <c r="J4" s="1">
        <v>30</v>
      </c>
      <c r="K4" t="s">
        <v>101</v>
      </c>
      <c r="L4" s="1">
        <v>16</v>
      </c>
      <c r="M4" t="s">
        <v>114</v>
      </c>
      <c r="N4" s="1">
        <v>3</v>
      </c>
      <c r="O4" t="s">
        <v>99</v>
      </c>
      <c r="P4" s="9">
        <v>37</v>
      </c>
      <c r="Q4" s="7" t="s">
        <v>100</v>
      </c>
      <c r="R4" s="1">
        <v>19</v>
      </c>
      <c r="S4" s="7" t="s">
        <v>97</v>
      </c>
      <c r="T4" s="1">
        <v>18</v>
      </c>
      <c r="U4" s="7" t="s">
        <v>142</v>
      </c>
      <c r="V4" s="1">
        <v>3</v>
      </c>
      <c r="W4" s="7" t="s">
        <v>111</v>
      </c>
      <c r="X4" s="9">
        <v>20</v>
      </c>
      <c r="Y4" t="s">
        <v>100</v>
      </c>
      <c r="Z4" s="1">
        <v>21</v>
      </c>
      <c r="AA4" t="s">
        <v>101</v>
      </c>
      <c r="AB4" s="1">
        <v>23</v>
      </c>
      <c r="AC4" t="s">
        <v>94</v>
      </c>
      <c r="AD4" s="1">
        <v>10</v>
      </c>
      <c r="AE4" t="s">
        <v>99</v>
      </c>
      <c r="AF4" s="1">
        <v>20</v>
      </c>
    </row>
    <row r="5" spans="1:32" x14ac:dyDescent="0.25">
      <c r="A5" t="s">
        <v>100</v>
      </c>
      <c r="B5" s="1">
        <v>158</v>
      </c>
      <c r="C5" t="s">
        <v>105</v>
      </c>
      <c r="D5" s="1">
        <v>131</v>
      </c>
      <c r="E5" t="s">
        <v>102</v>
      </c>
      <c r="F5" s="1">
        <v>34</v>
      </c>
      <c r="G5" t="s">
        <v>103</v>
      </c>
      <c r="H5" s="9">
        <v>134</v>
      </c>
      <c r="I5" t="s">
        <v>100</v>
      </c>
      <c r="J5" s="1">
        <v>20</v>
      </c>
      <c r="K5" t="s">
        <v>97</v>
      </c>
      <c r="L5" s="1">
        <v>16</v>
      </c>
      <c r="M5" t="s">
        <v>150</v>
      </c>
      <c r="N5" s="1">
        <v>3</v>
      </c>
      <c r="O5" t="s">
        <v>103</v>
      </c>
      <c r="P5" s="9">
        <v>15</v>
      </c>
      <c r="Q5" s="7" t="s">
        <v>104</v>
      </c>
      <c r="R5" s="1">
        <v>15</v>
      </c>
      <c r="S5" s="7" t="s">
        <v>101</v>
      </c>
      <c r="T5" s="1">
        <v>10</v>
      </c>
      <c r="U5" s="7" t="s">
        <v>138</v>
      </c>
      <c r="V5" s="1">
        <v>3</v>
      </c>
      <c r="W5" s="7" t="s">
        <v>99</v>
      </c>
      <c r="X5" s="9">
        <v>17</v>
      </c>
      <c r="Y5" t="s">
        <v>96</v>
      </c>
      <c r="Z5" s="1">
        <v>19</v>
      </c>
      <c r="AA5" t="s">
        <v>97</v>
      </c>
      <c r="AB5" s="1">
        <v>18</v>
      </c>
      <c r="AC5" t="s">
        <v>102</v>
      </c>
      <c r="AD5" s="1">
        <v>4</v>
      </c>
      <c r="AE5" t="s">
        <v>103</v>
      </c>
      <c r="AF5" s="1">
        <v>15</v>
      </c>
    </row>
    <row r="6" spans="1:32" x14ac:dyDescent="0.25">
      <c r="A6" t="s">
        <v>104</v>
      </c>
      <c r="B6" s="1">
        <v>137</v>
      </c>
      <c r="C6" t="s">
        <v>101</v>
      </c>
      <c r="D6" s="1">
        <v>112</v>
      </c>
      <c r="E6" t="s">
        <v>110</v>
      </c>
      <c r="F6" s="1">
        <v>33</v>
      </c>
      <c r="G6" t="s">
        <v>107</v>
      </c>
      <c r="H6" s="9">
        <v>119</v>
      </c>
      <c r="I6" t="s">
        <v>124</v>
      </c>
      <c r="J6" s="1">
        <v>15</v>
      </c>
      <c r="K6" t="s">
        <v>105</v>
      </c>
      <c r="L6" s="1">
        <v>8</v>
      </c>
      <c r="M6" t="s">
        <v>106</v>
      </c>
      <c r="N6" s="1">
        <v>2</v>
      </c>
      <c r="O6" t="s">
        <v>123</v>
      </c>
      <c r="P6" s="9">
        <v>14</v>
      </c>
      <c r="Q6" s="7" t="s">
        <v>96</v>
      </c>
      <c r="R6" s="1">
        <v>12</v>
      </c>
      <c r="S6" s="7" t="s">
        <v>121</v>
      </c>
      <c r="T6" s="1">
        <v>5</v>
      </c>
      <c r="U6" s="7" t="s">
        <v>160</v>
      </c>
      <c r="V6" s="1">
        <v>1</v>
      </c>
      <c r="W6" s="7" t="s">
        <v>103</v>
      </c>
      <c r="X6" s="9">
        <v>11</v>
      </c>
      <c r="Y6" t="s">
        <v>124</v>
      </c>
      <c r="Z6" s="1">
        <v>16</v>
      </c>
      <c r="AA6" t="s">
        <v>105</v>
      </c>
      <c r="AB6" s="1">
        <v>11</v>
      </c>
      <c r="AC6" t="s">
        <v>118</v>
      </c>
      <c r="AD6" s="1">
        <v>4</v>
      </c>
      <c r="AE6" t="s">
        <v>107</v>
      </c>
      <c r="AF6" s="1">
        <v>9</v>
      </c>
    </row>
    <row r="7" spans="1:32" x14ac:dyDescent="0.25">
      <c r="A7" t="s">
        <v>108</v>
      </c>
      <c r="B7" s="1">
        <v>137</v>
      </c>
      <c r="C7" t="s">
        <v>109</v>
      </c>
      <c r="D7" s="1">
        <v>107</v>
      </c>
      <c r="E7" t="s">
        <v>106</v>
      </c>
      <c r="F7" s="1">
        <v>32</v>
      </c>
      <c r="G7" t="s">
        <v>111</v>
      </c>
      <c r="H7" s="9">
        <v>73</v>
      </c>
      <c r="I7" t="s">
        <v>120</v>
      </c>
      <c r="J7" s="1">
        <v>14</v>
      </c>
      <c r="K7" t="s">
        <v>113</v>
      </c>
      <c r="L7" s="1">
        <v>7</v>
      </c>
      <c r="M7" t="s">
        <v>208</v>
      </c>
      <c r="N7" s="1">
        <v>1</v>
      </c>
      <c r="O7" t="s">
        <v>115</v>
      </c>
      <c r="P7" s="9">
        <v>11</v>
      </c>
      <c r="Q7" s="7" t="s">
        <v>132</v>
      </c>
      <c r="R7" s="1">
        <v>11</v>
      </c>
      <c r="S7" s="7" t="s">
        <v>113</v>
      </c>
      <c r="T7" s="1">
        <v>5</v>
      </c>
      <c r="U7" s="7" t="s">
        <v>150</v>
      </c>
      <c r="V7" s="1">
        <v>1</v>
      </c>
      <c r="W7" s="7" t="s">
        <v>107</v>
      </c>
      <c r="X7" s="9">
        <v>10</v>
      </c>
      <c r="Y7" t="s">
        <v>104</v>
      </c>
      <c r="Z7" s="1">
        <v>13</v>
      </c>
      <c r="AA7" t="s">
        <v>113</v>
      </c>
      <c r="AB7" s="1">
        <v>9</v>
      </c>
      <c r="AC7" t="s">
        <v>126</v>
      </c>
      <c r="AD7" s="1">
        <v>3</v>
      </c>
      <c r="AE7" t="s">
        <v>111</v>
      </c>
      <c r="AF7" s="1">
        <v>7</v>
      </c>
    </row>
    <row r="8" spans="1:32" x14ac:dyDescent="0.25">
      <c r="A8" t="s">
        <v>112</v>
      </c>
      <c r="B8" s="1">
        <v>130</v>
      </c>
      <c r="C8" t="s">
        <v>113</v>
      </c>
      <c r="D8" s="1">
        <v>76</v>
      </c>
      <c r="E8" t="s">
        <v>118</v>
      </c>
      <c r="F8" s="1">
        <v>26</v>
      </c>
      <c r="G8" t="s">
        <v>115</v>
      </c>
      <c r="H8" s="9">
        <v>50</v>
      </c>
      <c r="I8" t="s">
        <v>108</v>
      </c>
      <c r="J8" s="1">
        <v>14</v>
      </c>
      <c r="K8" t="s">
        <v>109</v>
      </c>
      <c r="L8" s="1">
        <v>6</v>
      </c>
      <c r="M8" t="s">
        <v>181</v>
      </c>
      <c r="N8" s="1">
        <v>1</v>
      </c>
      <c r="O8" t="s">
        <v>107</v>
      </c>
      <c r="P8" s="9">
        <v>10</v>
      </c>
      <c r="Q8" s="7" t="s">
        <v>140</v>
      </c>
      <c r="R8" s="1">
        <v>10</v>
      </c>
      <c r="S8" s="7" t="s">
        <v>105</v>
      </c>
      <c r="T8" s="1">
        <v>5</v>
      </c>
      <c r="U8" s="7" t="s">
        <v>106</v>
      </c>
      <c r="V8" s="1">
        <v>1</v>
      </c>
      <c r="W8" s="7" t="s">
        <v>123</v>
      </c>
      <c r="X8" s="9">
        <v>6</v>
      </c>
      <c r="Y8" t="s">
        <v>112</v>
      </c>
      <c r="Z8" s="1">
        <v>10</v>
      </c>
      <c r="AA8" t="s">
        <v>133</v>
      </c>
      <c r="AB8" s="1">
        <v>7</v>
      </c>
      <c r="AC8" t="s">
        <v>122</v>
      </c>
      <c r="AD8" s="1">
        <v>3</v>
      </c>
      <c r="AE8" t="s">
        <v>119</v>
      </c>
      <c r="AF8" s="1">
        <v>5</v>
      </c>
    </row>
    <row r="9" spans="1:32" x14ac:dyDescent="0.25">
      <c r="A9" t="s">
        <v>116</v>
      </c>
      <c r="B9" s="1">
        <v>120</v>
      </c>
      <c r="C9" t="s">
        <v>117</v>
      </c>
      <c r="D9" s="1">
        <v>53</v>
      </c>
      <c r="E9" t="s">
        <v>114</v>
      </c>
      <c r="F9" s="1">
        <v>24</v>
      </c>
      <c r="G9" t="s">
        <v>119</v>
      </c>
      <c r="H9" s="9">
        <v>41</v>
      </c>
      <c r="I9" t="s">
        <v>140</v>
      </c>
      <c r="J9" s="1">
        <v>14</v>
      </c>
      <c r="K9" t="s">
        <v>137</v>
      </c>
      <c r="L9" s="1">
        <v>4</v>
      </c>
      <c r="M9" t="s">
        <v>130</v>
      </c>
      <c r="N9" s="1">
        <v>1</v>
      </c>
      <c r="O9" t="s">
        <v>111</v>
      </c>
      <c r="P9" s="9">
        <v>6</v>
      </c>
      <c r="Q9" s="7" t="s">
        <v>120</v>
      </c>
      <c r="R9" s="1">
        <v>9</v>
      </c>
      <c r="S9" s="7" t="s">
        <v>153</v>
      </c>
      <c r="T9" s="1">
        <v>4</v>
      </c>
      <c r="U9" s="7" t="s">
        <v>181</v>
      </c>
      <c r="V9" s="1">
        <v>1</v>
      </c>
      <c r="W9" s="7" t="s">
        <v>115</v>
      </c>
      <c r="X9" s="9">
        <v>6</v>
      </c>
      <c r="Y9" t="s">
        <v>120</v>
      </c>
      <c r="Z9" s="1">
        <v>10</v>
      </c>
      <c r="AA9" t="s">
        <v>145</v>
      </c>
      <c r="AB9" s="1">
        <v>6</v>
      </c>
      <c r="AC9" t="s">
        <v>110</v>
      </c>
      <c r="AD9" s="1">
        <v>3</v>
      </c>
      <c r="AE9" t="s">
        <v>115</v>
      </c>
      <c r="AF9" s="1">
        <v>5</v>
      </c>
    </row>
    <row r="10" spans="1:32" x14ac:dyDescent="0.25">
      <c r="A10" t="s">
        <v>120</v>
      </c>
      <c r="B10" s="1">
        <v>90</v>
      </c>
      <c r="C10" t="s">
        <v>129</v>
      </c>
      <c r="D10" s="1">
        <v>52</v>
      </c>
      <c r="E10" t="s">
        <v>122</v>
      </c>
      <c r="F10" s="1">
        <v>23</v>
      </c>
      <c r="G10" t="s">
        <v>127</v>
      </c>
      <c r="H10" s="9">
        <v>38</v>
      </c>
      <c r="I10" t="s">
        <v>92</v>
      </c>
      <c r="J10" s="1">
        <v>13</v>
      </c>
      <c r="K10" t="s">
        <v>117</v>
      </c>
      <c r="L10" s="1">
        <v>3</v>
      </c>
      <c r="M10" t="s">
        <v>223</v>
      </c>
      <c r="N10" s="1">
        <v>1</v>
      </c>
      <c r="O10" t="s">
        <v>119</v>
      </c>
      <c r="P10" s="9">
        <v>5</v>
      </c>
      <c r="Q10" s="7" t="s">
        <v>124</v>
      </c>
      <c r="R10" s="1">
        <v>9</v>
      </c>
      <c r="S10" s="7" t="s">
        <v>133</v>
      </c>
      <c r="T10" s="1">
        <v>4</v>
      </c>
      <c r="U10" s="7" t="s">
        <v>94</v>
      </c>
      <c r="V10" s="1">
        <v>1</v>
      </c>
      <c r="W10" s="7" t="s">
        <v>119</v>
      </c>
      <c r="X10" s="9">
        <v>5</v>
      </c>
      <c r="Y10" t="s">
        <v>108</v>
      </c>
      <c r="Z10" s="1">
        <v>10</v>
      </c>
      <c r="AA10" t="s">
        <v>125</v>
      </c>
      <c r="AB10" s="1">
        <v>5</v>
      </c>
      <c r="AC10" t="s">
        <v>138</v>
      </c>
      <c r="AD10" s="1">
        <v>2</v>
      </c>
      <c r="AE10" t="s">
        <v>123</v>
      </c>
      <c r="AF10" s="1">
        <v>2</v>
      </c>
    </row>
    <row r="11" spans="1:32" x14ac:dyDescent="0.25">
      <c r="A11" t="s">
        <v>128</v>
      </c>
      <c r="B11" s="1">
        <v>79</v>
      </c>
      <c r="C11" t="s">
        <v>121</v>
      </c>
      <c r="D11" s="1">
        <v>50</v>
      </c>
      <c r="E11" t="s">
        <v>130</v>
      </c>
      <c r="F11" s="1">
        <v>16</v>
      </c>
      <c r="G11" t="s">
        <v>123</v>
      </c>
      <c r="H11" s="9">
        <v>29</v>
      </c>
      <c r="I11" t="s">
        <v>128</v>
      </c>
      <c r="J11" s="1">
        <v>12</v>
      </c>
      <c r="K11" t="s">
        <v>189</v>
      </c>
      <c r="L11" s="1">
        <v>3</v>
      </c>
      <c r="M11" t="s">
        <v>172</v>
      </c>
      <c r="N11" s="1">
        <v>1</v>
      </c>
      <c r="O11" t="s">
        <v>139</v>
      </c>
      <c r="P11" s="9">
        <v>5</v>
      </c>
      <c r="Q11" s="7" t="s">
        <v>155</v>
      </c>
      <c r="R11" s="1">
        <v>8</v>
      </c>
      <c r="S11" s="7" t="s">
        <v>145</v>
      </c>
      <c r="T11" s="1">
        <v>3</v>
      </c>
      <c r="U11" s="7" t="s">
        <v>196</v>
      </c>
      <c r="V11" s="1">
        <v>1</v>
      </c>
      <c r="W11" s="7" t="s">
        <v>139</v>
      </c>
      <c r="X11" s="9">
        <v>3</v>
      </c>
      <c r="Y11" t="s">
        <v>132</v>
      </c>
      <c r="Z11" s="1">
        <v>9</v>
      </c>
      <c r="AA11" t="s">
        <v>183</v>
      </c>
      <c r="AB11" s="1">
        <v>4</v>
      </c>
      <c r="AC11" t="s">
        <v>106</v>
      </c>
      <c r="AD11" s="1">
        <v>2</v>
      </c>
      <c r="AE11" t="s">
        <v>127</v>
      </c>
      <c r="AF11" s="1">
        <v>2</v>
      </c>
    </row>
    <row r="12" spans="1:32" x14ac:dyDescent="0.25">
      <c r="A12" t="s">
        <v>124</v>
      </c>
      <c r="B12" s="1">
        <v>77</v>
      </c>
      <c r="C12" t="s">
        <v>125</v>
      </c>
      <c r="D12" s="1">
        <v>46</v>
      </c>
      <c r="E12" t="s">
        <v>126</v>
      </c>
      <c r="F12" s="1">
        <v>15</v>
      </c>
      <c r="G12" t="s">
        <v>131</v>
      </c>
      <c r="H12" s="9">
        <v>21</v>
      </c>
      <c r="I12" t="s">
        <v>155</v>
      </c>
      <c r="J12" s="1">
        <v>12</v>
      </c>
      <c r="K12" t="s">
        <v>149</v>
      </c>
      <c r="L12" s="1">
        <v>2</v>
      </c>
      <c r="M12" t="s">
        <v>163</v>
      </c>
      <c r="N12" s="1">
        <v>1</v>
      </c>
      <c r="O12" t="s">
        <v>135</v>
      </c>
      <c r="P12" s="9">
        <v>3</v>
      </c>
      <c r="Q12" s="7" t="s">
        <v>215</v>
      </c>
      <c r="R12" s="1">
        <v>7</v>
      </c>
      <c r="S12" s="7" t="s">
        <v>117</v>
      </c>
      <c r="T12" s="1">
        <v>2</v>
      </c>
      <c r="U12" s="7" t="s">
        <v>199</v>
      </c>
      <c r="V12" s="1">
        <v>1</v>
      </c>
      <c r="W12" s="7" t="s">
        <v>143</v>
      </c>
      <c r="X12" s="9">
        <v>1</v>
      </c>
      <c r="Y12" t="s">
        <v>128</v>
      </c>
      <c r="Z12" s="1">
        <v>9</v>
      </c>
      <c r="AA12" t="s">
        <v>137</v>
      </c>
      <c r="AB12" s="1">
        <v>3</v>
      </c>
      <c r="AC12" t="s">
        <v>154</v>
      </c>
      <c r="AD12" s="1">
        <v>1</v>
      </c>
      <c r="AE12" t="s">
        <v>139</v>
      </c>
      <c r="AF12" s="1">
        <v>2</v>
      </c>
    </row>
    <row r="13" spans="1:32" x14ac:dyDescent="0.25">
      <c r="A13" t="s">
        <v>136</v>
      </c>
      <c r="B13" s="1">
        <v>70</v>
      </c>
      <c r="C13" t="s">
        <v>133</v>
      </c>
      <c r="D13" s="1">
        <v>35</v>
      </c>
      <c r="E13" t="s">
        <v>134</v>
      </c>
      <c r="F13" s="1">
        <v>14</v>
      </c>
      <c r="G13" t="s">
        <v>135</v>
      </c>
      <c r="H13" s="9">
        <v>17</v>
      </c>
      <c r="I13" t="s">
        <v>161</v>
      </c>
      <c r="J13" s="1">
        <v>10</v>
      </c>
      <c r="K13" t="s">
        <v>125</v>
      </c>
      <c r="L13" s="1">
        <v>2</v>
      </c>
      <c r="O13" t="s">
        <v>143</v>
      </c>
      <c r="P13" s="9">
        <v>2</v>
      </c>
      <c r="Q13" s="7" t="s">
        <v>251</v>
      </c>
      <c r="R13" s="1">
        <v>7</v>
      </c>
      <c r="S13" s="7" t="s">
        <v>156</v>
      </c>
      <c r="T13" s="1">
        <v>1</v>
      </c>
      <c r="U13" s="7" t="s">
        <v>202</v>
      </c>
      <c r="V13" s="1">
        <v>1</v>
      </c>
      <c r="W13" s="7" t="s">
        <v>151</v>
      </c>
      <c r="X13" s="9">
        <v>1</v>
      </c>
      <c r="Y13" t="s">
        <v>136</v>
      </c>
      <c r="Z13" s="1">
        <v>7</v>
      </c>
      <c r="AA13" t="s">
        <v>168</v>
      </c>
      <c r="AB13" s="1">
        <v>3</v>
      </c>
      <c r="AC13" t="s">
        <v>130</v>
      </c>
      <c r="AD13" s="1">
        <v>1</v>
      </c>
    </row>
    <row r="14" spans="1:32" x14ac:dyDescent="0.25">
      <c r="A14" t="s">
        <v>132</v>
      </c>
      <c r="B14" s="1">
        <v>62</v>
      </c>
      <c r="C14" t="s">
        <v>141</v>
      </c>
      <c r="D14" s="1">
        <v>28</v>
      </c>
      <c r="E14" t="s">
        <v>146</v>
      </c>
      <c r="F14" s="1">
        <v>8</v>
      </c>
      <c r="G14" t="s">
        <v>143</v>
      </c>
      <c r="H14" s="9">
        <v>6</v>
      </c>
      <c r="I14" t="s">
        <v>132</v>
      </c>
      <c r="J14" s="1">
        <v>9</v>
      </c>
      <c r="K14" t="s">
        <v>162</v>
      </c>
      <c r="L14" s="1">
        <v>2</v>
      </c>
      <c r="O14" t="s">
        <v>131</v>
      </c>
      <c r="P14" s="9">
        <v>2</v>
      </c>
      <c r="Q14" s="7" t="s">
        <v>152</v>
      </c>
      <c r="R14" s="1">
        <v>7</v>
      </c>
      <c r="S14" s="7" t="s">
        <v>192</v>
      </c>
      <c r="T14" s="1">
        <v>1</v>
      </c>
      <c r="W14" s="7" t="s">
        <v>131</v>
      </c>
      <c r="X14" s="9">
        <v>1</v>
      </c>
      <c r="Y14" t="s">
        <v>140</v>
      </c>
      <c r="Z14" s="1">
        <v>7</v>
      </c>
      <c r="AA14" t="s">
        <v>165</v>
      </c>
      <c r="AB14" s="1">
        <v>2</v>
      </c>
      <c r="AC14" t="s">
        <v>175</v>
      </c>
      <c r="AD14" s="1">
        <v>1</v>
      </c>
    </row>
    <row r="15" spans="1:32" x14ac:dyDescent="0.25">
      <c r="A15" t="s">
        <v>144</v>
      </c>
      <c r="B15" s="1">
        <v>53</v>
      </c>
      <c r="C15" t="s">
        <v>137</v>
      </c>
      <c r="D15" s="1">
        <v>27</v>
      </c>
      <c r="E15" t="s">
        <v>142</v>
      </c>
      <c r="F15" s="1">
        <v>6</v>
      </c>
      <c r="G15" t="s">
        <v>139</v>
      </c>
      <c r="H15" s="9">
        <v>5</v>
      </c>
      <c r="I15" t="s">
        <v>164</v>
      </c>
      <c r="J15" s="1">
        <v>9</v>
      </c>
      <c r="K15" t="s">
        <v>141</v>
      </c>
      <c r="L15" s="1">
        <v>2</v>
      </c>
      <c r="O15" t="s">
        <v>127</v>
      </c>
      <c r="P15" s="9">
        <v>1</v>
      </c>
      <c r="Q15" s="7" t="s">
        <v>182</v>
      </c>
      <c r="R15" s="1">
        <v>5</v>
      </c>
      <c r="S15" s="7" t="s">
        <v>162</v>
      </c>
      <c r="T15" s="1">
        <v>1</v>
      </c>
      <c r="Y15" t="s">
        <v>152</v>
      </c>
      <c r="Z15" s="1">
        <v>6</v>
      </c>
      <c r="AA15" t="s">
        <v>117</v>
      </c>
      <c r="AB15" s="1">
        <v>2</v>
      </c>
      <c r="AC15" t="s">
        <v>196</v>
      </c>
      <c r="AD15" s="1">
        <v>1</v>
      </c>
    </row>
    <row r="16" spans="1:32" x14ac:dyDescent="0.25">
      <c r="A16" t="s">
        <v>158</v>
      </c>
      <c r="B16" s="1">
        <v>48</v>
      </c>
      <c r="C16" t="s">
        <v>149</v>
      </c>
      <c r="D16" s="1">
        <v>19</v>
      </c>
      <c r="E16" t="s">
        <v>138</v>
      </c>
      <c r="F16" s="1">
        <v>6</v>
      </c>
      <c r="G16" t="s">
        <v>147</v>
      </c>
      <c r="H16" s="9">
        <v>1</v>
      </c>
      <c r="I16" t="s">
        <v>235</v>
      </c>
      <c r="J16" s="1">
        <v>9</v>
      </c>
      <c r="K16" t="s">
        <v>145</v>
      </c>
      <c r="L16" s="1">
        <v>2</v>
      </c>
      <c r="Q16" s="7" t="s">
        <v>170</v>
      </c>
      <c r="R16" s="1">
        <v>5</v>
      </c>
      <c r="S16" s="7" t="s">
        <v>141</v>
      </c>
      <c r="T16" s="1">
        <v>1</v>
      </c>
      <c r="Y16" t="s">
        <v>242</v>
      </c>
      <c r="Z16" s="1">
        <v>5</v>
      </c>
      <c r="AA16" t="s">
        <v>201</v>
      </c>
      <c r="AB16" s="1">
        <v>1</v>
      </c>
      <c r="AC16" t="s">
        <v>134</v>
      </c>
      <c r="AD16" s="1">
        <v>1</v>
      </c>
    </row>
    <row r="17" spans="1:30" x14ac:dyDescent="0.25">
      <c r="A17" t="s">
        <v>148</v>
      </c>
      <c r="B17" s="1">
        <v>43</v>
      </c>
      <c r="C17" t="s">
        <v>145</v>
      </c>
      <c r="D17" s="1">
        <v>17</v>
      </c>
      <c r="E17" t="s">
        <v>157</v>
      </c>
      <c r="F17" s="1">
        <v>5</v>
      </c>
      <c r="I17" t="s">
        <v>112</v>
      </c>
      <c r="J17" s="1">
        <v>8</v>
      </c>
      <c r="K17" t="s">
        <v>133</v>
      </c>
      <c r="L17" s="1">
        <v>2</v>
      </c>
      <c r="Q17" s="7" t="s">
        <v>112</v>
      </c>
      <c r="R17" s="1">
        <v>5</v>
      </c>
      <c r="S17" s="7" t="s">
        <v>213</v>
      </c>
      <c r="T17" s="1">
        <v>1</v>
      </c>
      <c r="Y17" t="s">
        <v>185</v>
      </c>
      <c r="Z17" s="1">
        <v>5</v>
      </c>
      <c r="AA17" t="s">
        <v>177</v>
      </c>
      <c r="AB17" s="1">
        <v>1</v>
      </c>
      <c r="AC17" t="s">
        <v>146</v>
      </c>
      <c r="AD17" s="1">
        <v>1</v>
      </c>
    </row>
    <row r="18" spans="1:30" x14ac:dyDescent="0.25">
      <c r="A18" t="s">
        <v>152</v>
      </c>
      <c r="B18" s="1">
        <v>41</v>
      </c>
      <c r="C18" t="s">
        <v>156</v>
      </c>
      <c r="D18" s="1">
        <v>16</v>
      </c>
      <c r="E18" t="s">
        <v>154</v>
      </c>
      <c r="F18" s="1">
        <v>4</v>
      </c>
      <c r="I18" t="s">
        <v>182</v>
      </c>
      <c r="J18" s="1">
        <v>7</v>
      </c>
      <c r="K18" t="s">
        <v>222</v>
      </c>
      <c r="L18" s="1">
        <v>1</v>
      </c>
      <c r="Q18" s="7" t="s">
        <v>128</v>
      </c>
      <c r="R18" s="1">
        <v>5</v>
      </c>
      <c r="S18" s="7" t="s">
        <v>171</v>
      </c>
      <c r="T18" s="1">
        <v>1</v>
      </c>
      <c r="Y18" t="s">
        <v>206</v>
      </c>
      <c r="Z18" s="1">
        <v>5</v>
      </c>
      <c r="AA18" t="s">
        <v>153</v>
      </c>
      <c r="AB18" s="1">
        <v>1</v>
      </c>
    </row>
    <row r="19" spans="1:30" x14ac:dyDescent="0.25">
      <c r="A19" t="s">
        <v>167</v>
      </c>
      <c r="B19" s="1">
        <v>37</v>
      </c>
      <c r="C19" t="s">
        <v>153</v>
      </c>
      <c r="D19" s="1">
        <v>15</v>
      </c>
      <c r="E19" t="s">
        <v>160</v>
      </c>
      <c r="F19" s="1">
        <v>3</v>
      </c>
      <c r="I19" t="s">
        <v>191</v>
      </c>
      <c r="J19" s="1">
        <v>7</v>
      </c>
      <c r="K19" t="s">
        <v>159</v>
      </c>
      <c r="L19" s="1">
        <v>1</v>
      </c>
      <c r="Q19" s="7" t="s">
        <v>243</v>
      </c>
      <c r="R19" s="1">
        <v>5</v>
      </c>
      <c r="S19" s="7" t="s">
        <v>129</v>
      </c>
      <c r="T19" s="1">
        <v>1</v>
      </c>
      <c r="Y19" t="s">
        <v>173</v>
      </c>
      <c r="Z19" s="1">
        <v>5</v>
      </c>
      <c r="AA19" t="s">
        <v>149</v>
      </c>
      <c r="AB19" s="1">
        <v>1</v>
      </c>
    </row>
    <row r="20" spans="1:30" x14ac:dyDescent="0.25">
      <c r="A20" t="s">
        <v>179</v>
      </c>
      <c r="B20" s="1">
        <v>36</v>
      </c>
      <c r="C20" t="s">
        <v>159</v>
      </c>
      <c r="D20" s="1">
        <v>10</v>
      </c>
      <c r="E20" t="s">
        <v>166</v>
      </c>
      <c r="F20" s="1">
        <v>3</v>
      </c>
      <c r="I20" t="s">
        <v>136</v>
      </c>
      <c r="J20" s="1">
        <v>7</v>
      </c>
      <c r="K20" t="s">
        <v>121</v>
      </c>
      <c r="L20" s="1">
        <v>1</v>
      </c>
      <c r="Q20" s="7" t="s">
        <v>148</v>
      </c>
      <c r="R20" s="1">
        <v>5</v>
      </c>
      <c r="S20" s="7" t="s">
        <v>198</v>
      </c>
      <c r="T20" s="1">
        <v>1</v>
      </c>
      <c r="Y20" t="s">
        <v>148</v>
      </c>
      <c r="Z20" s="1">
        <v>5</v>
      </c>
      <c r="AA20" t="s">
        <v>159</v>
      </c>
      <c r="AB20" s="1">
        <v>1</v>
      </c>
    </row>
    <row r="21" spans="1:30" x14ac:dyDescent="0.25">
      <c r="A21" t="s">
        <v>173</v>
      </c>
      <c r="B21" s="1">
        <v>36</v>
      </c>
      <c r="C21" t="s">
        <v>165</v>
      </c>
      <c r="D21" s="1">
        <v>10</v>
      </c>
      <c r="E21" t="s">
        <v>169</v>
      </c>
      <c r="F21" s="1">
        <v>3</v>
      </c>
      <c r="I21" t="s">
        <v>185</v>
      </c>
      <c r="J21" s="1">
        <v>6</v>
      </c>
      <c r="K21" t="s">
        <v>171</v>
      </c>
      <c r="L21" s="1">
        <v>1</v>
      </c>
      <c r="Q21" s="7" t="s">
        <v>136</v>
      </c>
      <c r="R21" s="1">
        <v>4</v>
      </c>
      <c r="S21" s="7" t="s">
        <v>207</v>
      </c>
      <c r="T21" s="1">
        <v>1</v>
      </c>
      <c r="Y21" t="s">
        <v>179</v>
      </c>
      <c r="Z21" s="1">
        <v>4</v>
      </c>
      <c r="AA21" t="s">
        <v>162</v>
      </c>
      <c r="AB21" s="1">
        <v>1</v>
      </c>
    </row>
    <row r="22" spans="1:30" x14ac:dyDescent="0.25">
      <c r="A22" t="s">
        <v>161</v>
      </c>
      <c r="B22" s="1">
        <v>36</v>
      </c>
      <c r="C22" t="s">
        <v>171</v>
      </c>
      <c r="D22" s="1">
        <v>9</v>
      </c>
      <c r="E22" t="s">
        <v>163</v>
      </c>
      <c r="F22" s="1">
        <v>3</v>
      </c>
      <c r="I22" t="s">
        <v>197</v>
      </c>
      <c r="J22" s="1">
        <v>6</v>
      </c>
      <c r="K22" t="s">
        <v>204</v>
      </c>
      <c r="L22" s="1">
        <v>1</v>
      </c>
      <c r="Q22" s="7" t="s">
        <v>176</v>
      </c>
      <c r="R22" s="1">
        <v>4</v>
      </c>
      <c r="Y22" t="s">
        <v>203</v>
      </c>
      <c r="Z22" s="1">
        <v>4</v>
      </c>
      <c r="AA22" t="s">
        <v>213</v>
      </c>
      <c r="AB22" s="1">
        <v>1</v>
      </c>
    </row>
    <row r="23" spans="1:30" x14ac:dyDescent="0.25">
      <c r="A23" t="s">
        <v>188</v>
      </c>
      <c r="B23" s="1">
        <v>35</v>
      </c>
      <c r="C23" t="s">
        <v>162</v>
      </c>
      <c r="D23" s="1">
        <v>8</v>
      </c>
      <c r="E23" t="s">
        <v>150</v>
      </c>
      <c r="F23" s="1">
        <v>2</v>
      </c>
      <c r="I23" t="s">
        <v>252</v>
      </c>
      <c r="J23" s="1">
        <v>5</v>
      </c>
      <c r="K23" t="s">
        <v>216</v>
      </c>
      <c r="L23" s="1">
        <v>1</v>
      </c>
      <c r="Q23" s="7" t="s">
        <v>144</v>
      </c>
      <c r="R23" s="1">
        <v>4</v>
      </c>
      <c r="Y23" t="s">
        <v>158</v>
      </c>
      <c r="Z23" s="1">
        <v>3</v>
      </c>
      <c r="AA23" t="s">
        <v>121</v>
      </c>
      <c r="AB23" s="1">
        <v>1</v>
      </c>
    </row>
    <row r="24" spans="1:30" x14ac:dyDescent="0.25">
      <c r="A24" t="s">
        <v>170</v>
      </c>
      <c r="B24" s="1">
        <v>33</v>
      </c>
      <c r="C24" t="s">
        <v>168</v>
      </c>
      <c r="D24" s="1">
        <v>8</v>
      </c>
      <c r="E24" t="s">
        <v>178</v>
      </c>
      <c r="F24" s="1">
        <v>2</v>
      </c>
      <c r="I24" t="s">
        <v>176</v>
      </c>
      <c r="J24" s="1">
        <v>5</v>
      </c>
      <c r="K24" t="s">
        <v>207</v>
      </c>
      <c r="L24" s="1">
        <v>1</v>
      </c>
      <c r="Q24" s="7" t="s">
        <v>161</v>
      </c>
      <c r="R24" s="1">
        <v>4</v>
      </c>
      <c r="Y24" t="s">
        <v>116</v>
      </c>
      <c r="Z24" s="1">
        <v>3</v>
      </c>
      <c r="AA24" t="s">
        <v>109</v>
      </c>
      <c r="AB24" s="1">
        <v>1</v>
      </c>
    </row>
    <row r="25" spans="1:30" x14ac:dyDescent="0.25">
      <c r="A25" t="s">
        <v>155</v>
      </c>
      <c r="B25" s="1">
        <v>33</v>
      </c>
      <c r="C25" t="s">
        <v>174</v>
      </c>
      <c r="D25" s="1">
        <v>8</v>
      </c>
      <c r="E25" t="s">
        <v>184</v>
      </c>
      <c r="F25" s="1">
        <v>2</v>
      </c>
      <c r="I25" t="s">
        <v>277</v>
      </c>
      <c r="J25" s="1">
        <v>5</v>
      </c>
      <c r="K25" t="s">
        <v>210</v>
      </c>
      <c r="L25" s="1">
        <v>1</v>
      </c>
      <c r="Q25" s="7" t="s">
        <v>221</v>
      </c>
      <c r="R25" s="1">
        <v>3</v>
      </c>
      <c r="Y25" t="s">
        <v>167</v>
      </c>
      <c r="Z25" s="1">
        <v>3</v>
      </c>
      <c r="AA25" t="s">
        <v>216</v>
      </c>
      <c r="AB25" s="1">
        <v>1</v>
      </c>
    </row>
    <row r="26" spans="1:30" x14ac:dyDescent="0.25">
      <c r="A26" t="s">
        <v>176</v>
      </c>
      <c r="B26" s="1">
        <v>33</v>
      </c>
      <c r="C26" t="s">
        <v>180</v>
      </c>
      <c r="D26" s="1">
        <v>7</v>
      </c>
      <c r="E26" t="s">
        <v>187</v>
      </c>
      <c r="F26" s="1">
        <v>2</v>
      </c>
      <c r="I26" t="s">
        <v>148</v>
      </c>
      <c r="J26" s="1">
        <v>5</v>
      </c>
      <c r="Q26" s="7" t="s">
        <v>191</v>
      </c>
      <c r="R26" s="1">
        <v>3</v>
      </c>
      <c r="Y26" t="s">
        <v>170</v>
      </c>
      <c r="Z26" s="1">
        <v>3</v>
      </c>
      <c r="AA26" t="s">
        <v>189</v>
      </c>
      <c r="AB26" s="1">
        <v>1</v>
      </c>
    </row>
    <row r="27" spans="1:30" x14ac:dyDescent="0.25">
      <c r="A27" t="s">
        <v>194</v>
      </c>
      <c r="B27" s="1">
        <v>32</v>
      </c>
      <c r="C27" t="s">
        <v>177</v>
      </c>
      <c r="D27" s="1">
        <v>6</v>
      </c>
      <c r="E27" t="s">
        <v>172</v>
      </c>
      <c r="F27" s="1">
        <v>2</v>
      </c>
      <c r="I27" t="s">
        <v>280</v>
      </c>
      <c r="J27" s="1">
        <v>4</v>
      </c>
      <c r="Q27" s="7" t="s">
        <v>218</v>
      </c>
      <c r="R27" s="1">
        <v>3</v>
      </c>
      <c r="Y27" t="s">
        <v>188</v>
      </c>
      <c r="Z27" s="1">
        <v>3</v>
      </c>
      <c r="AA27" t="s">
        <v>210</v>
      </c>
      <c r="AB27" s="1">
        <v>1</v>
      </c>
    </row>
    <row r="28" spans="1:30" x14ac:dyDescent="0.25">
      <c r="A28" t="s">
        <v>164</v>
      </c>
      <c r="B28" s="1">
        <v>32</v>
      </c>
      <c r="C28" t="s">
        <v>186</v>
      </c>
      <c r="D28" s="1">
        <v>6</v>
      </c>
      <c r="E28" t="s">
        <v>175</v>
      </c>
      <c r="F28" s="1">
        <v>2</v>
      </c>
      <c r="I28" t="s">
        <v>241</v>
      </c>
      <c r="J28" s="1">
        <v>4</v>
      </c>
      <c r="Q28" s="7" t="s">
        <v>252</v>
      </c>
      <c r="R28" s="1">
        <v>3</v>
      </c>
      <c r="Y28" t="s">
        <v>215</v>
      </c>
      <c r="Z28" s="1">
        <v>3</v>
      </c>
    </row>
    <row r="29" spans="1:30" x14ac:dyDescent="0.25">
      <c r="A29" t="s">
        <v>140</v>
      </c>
      <c r="B29" s="1">
        <v>32</v>
      </c>
      <c r="C29" t="s">
        <v>195</v>
      </c>
      <c r="D29" s="1">
        <v>5</v>
      </c>
      <c r="E29" t="s">
        <v>190</v>
      </c>
      <c r="F29" s="1">
        <v>2</v>
      </c>
      <c r="I29" t="s">
        <v>116</v>
      </c>
      <c r="J29" s="1">
        <v>4</v>
      </c>
      <c r="Q29" s="7" t="s">
        <v>244</v>
      </c>
      <c r="R29" s="1">
        <v>3</v>
      </c>
      <c r="Y29" t="s">
        <v>212</v>
      </c>
      <c r="Z29" s="1">
        <v>3</v>
      </c>
    </row>
    <row r="30" spans="1:30" x14ac:dyDescent="0.25">
      <c r="A30" t="s">
        <v>182</v>
      </c>
      <c r="B30" s="1">
        <v>27</v>
      </c>
      <c r="C30" t="s">
        <v>192</v>
      </c>
      <c r="D30" s="1">
        <v>4</v>
      </c>
      <c r="E30" t="s">
        <v>193</v>
      </c>
      <c r="F30" s="1">
        <v>2</v>
      </c>
      <c r="I30" t="s">
        <v>238</v>
      </c>
      <c r="J30" s="1">
        <v>4</v>
      </c>
      <c r="Q30" s="7" t="s">
        <v>206</v>
      </c>
      <c r="R30" s="1">
        <v>3</v>
      </c>
      <c r="Y30" t="s">
        <v>253</v>
      </c>
      <c r="Z30" s="1">
        <v>3</v>
      </c>
    </row>
    <row r="31" spans="1:30" x14ac:dyDescent="0.25">
      <c r="A31" t="s">
        <v>191</v>
      </c>
      <c r="B31" s="1">
        <v>27</v>
      </c>
      <c r="C31" t="s">
        <v>198</v>
      </c>
      <c r="D31" s="1">
        <v>4</v>
      </c>
      <c r="E31" t="s">
        <v>205</v>
      </c>
      <c r="F31" s="1">
        <v>2</v>
      </c>
      <c r="I31" t="s">
        <v>258</v>
      </c>
      <c r="J31" s="1">
        <v>4</v>
      </c>
      <c r="Q31" s="7" t="s">
        <v>197</v>
      </c>
      <c r="R31" s="1">
        <v>3</v>
      </c>
      <c r="Y31" t="s">
        <v>262</v>
      </c>
      <c r="Z31" s="1">
        <v>3</v>
      </c>
    </row>
    <row r="32" spans="1:30" x14ac:dyDescent="0.25">
      <c r="A32" t="s">
        <v>200</v>
      </c>
      <c r="B32" s="1">
        <v>27</v>
      </c>
      <c r="C32" t="s">
        <v>201</v>
      </c>
      <c r="D32" s="1">
        <v>3</v>
      </c>
      <c r="E32" t="s">
        <v>211</v>
      </c>
      <c r="F32" s="1">
        <v>1</v>
      </c>
      <c r="I32" t="s">
        <v>270</v>
      </c>
      <c r="J32" s="1">
        <v>4</v>
      </c>
      <c r="Q32" s="7" t="s">
        <v>164</v>
      </c>
      <c r="R32" s="1">
        <v>3</v>
      </c>
      <c r="Y32" t="s">
        <v>221</v>
      </c>
      <c r="Z32" s="1">
        <v>2</v>
      </c>
    </row>
    <row r="33" spans="1:26" x14ac:dyDescent="0.25">
      <c r="A33" t="s">
        <v>185</v>
      </c>
      <c r="B33" s="1">
        <v>26</v>
      </c>
      <c r="C33" t="s">
        <v>183</v>
      </c>
      <c r="D33" s="1">
        <v>3</v>
      </c>
      <c r="E33" t="s">
        <v>214</v>
      </c>
      <c r="F33" s="1">
        <v>1</v>
      </c>
      <c r="I33" t="s">
        <v>152</v>
      </c>
      <c r="J33" s="1">
        <v>4</v>
      </c>
      <c r="Q33" s="7" t="s">
        <v>231</v>
      </c>
      <c r="R33" s="1">
        <v>2</v>
      </c>
      <c r="Y33" t="s">
        <v>182</v>
      </c>
      <c r="Z33" s="1">
        <v>2</v>
      </c>
    </row>
    <row r="34" spans="1:26" x14ac:dyDescent="0.25">
      <c r="A34" t="s">
        <v>209</v>
      </c>
      <c r="B34" s="1">
        <v>25</v>
      </c>
      <c r="C34" t="s">
        <v>204</v>
      </c>
      <c r="D34" s="1">
        <v>2</v>
      </c>
      <c r="E34" t="s">
        <v>217</v>
      </c>
      <c r="F34" s="1">
        <v>1</v>
      </c>
      <c r="I34" t="s">
        <v>203</v>
      </c>
      <c r="J34" s="1">
        <v>4</v>
      </c>
      <c r="Q34" s="7" t="s">
        <v>255</v>
      </c>
      <c r="R34" s="1">
        <v>2</v>
      </c>
      <c r="Y34" t="s">
        <v>233</v>
      </c>
      <c r="Z34" s="1">
        <v>2</v>
      </c>
    </row>
    <row r="35" spans="1:26" x14ac:dyDescent="0.25">
      <c r="A35" t="s">
        <v>197</v>
      </c>
      <c r="B35" s="1">
        <v>25</v>
      </c>
      <c r="C35" t="s">
        <v>189</v>
      </c>
      <c r="D35" s="1">
        <v>2</v>
      </c>
      <c r="E35" t="s">
        <v>220</v>
      </c>
      <c r="F35" s="1">
        <v>1</v>
      </c>
      <c r="I35" t="s">
        <v>221</v>
      </c>
      <c r="J35" s="1">
        <v>3</v>
      </c>
      <c r="Q35" s="7" t="s">
        <v>116</v>
      </c>
      <c r="R35" s="1">
        <v>2</v>
      </c>
      <c r="Y35" t="s">
        <v>266</v>
      </c>
      <c r="Z35" s="1">
        <v>2</v>
      </c>
    </row>
    <row r="36" spans="1:26" x14ac:dyDescent="0.25">
      <c r="A36" t="s">
        <v>206</v>
      </c>
      <c r="B36" s="1">
        <v>23</v>
      </c>
      <c r="C36" t="s">
        <v>219</v>
      </c>
      <c r="D36" s="1">
        <v>2</v>
      </c>
      <c r="E36" t="s">
        <v>226</v>
      </c>
      <c r="F36" s="1">
        <v>1</v>
      </c>
      <c r="I36" t="s">
        <v>266</v>
      </c>
      <c r="J36" s="1">
        <v>3</v>
      </c>
      <c r="Q36" s="7" t="s">
        <v>167</v>
      </c>
      <c r="R36" s="1">
        <v>2</v>
      </c>
      <c r="Y36" t="s">
        <v>303</v>
      </c>
      <c r="Z36" s="1">
        <v>2</v>
      </c>
    </row>
    <row r="37" spans="1:26" x14ac:dyDescent="0.25">
      <c r="A37" t="s">
        <v>212</v>
      </c>
      <c r="B37" s="1">
        <v>23</v>
      </c>
      <c r="C37" t="s">
        <v>225</v>
      </c>
      <c r="D37" s="1">
        <v>1</v>
      </c>
      <c r="E37" t="s">
        <v>199</v>
      </c>
      <c r="F37" s="1">
        <v>1</v>
      </c>
      <c r="I37" t="s">
        <v>237</v>
      </c>
      <c r="J37" s="1">
        <v>3</v>
      </c>
      <c r="Q37" s="7" t="s">
        <v>108</v>
      </c>
      <c r="R37" s="1">
        <v>2</v>
      </c>
      <c r="Y37" t="s">
        <v>236</v>
      </c>
      <c r="Z37" s="1">
        <v>2</v>
      </c>
    </row>
    <row r="38" spans="1:26" x14ac:dyDescent="0.25">
      <c r="A38" t="s">
        <v>203</v>
      </c>
      <c r="B38" s="1">
        <v>22</v>
      </c>
      <c r="C38" t="s">
        <v>228</v>
      </c>
      <c r="D38" s="1">
        <v>1</v>
      </c>
      <c r="E38" t="s">
        <v>202</v>
      </c>
      <c r="F38" s="1">
        <v>1</v>
      </c>
      <c r="I38" t="s">
        <v>170</v>
      </c>
      <c r="J38" s="1">
        <v>3</v>
      </c>
      <c r="Q38" s="7" t="s">
        <v>239</v>
      </c>
      <c r="R38" s="1">
        <v>2</v>
      </c>
      <c r="Y38" t="s">
        <v>200</v>
      </c>
      <c r="Z38" s="1">
        <v>2</v>
      </c>
    </row>
    <row r="39" spans="1:26" x14ac:dyDescent="0.25">
      <c r="A39" t="s">
        <v>224</v>
      </c>
      <c r="B39" s="1">
        <v>21</v>
      </c>
      <c r="C39" t="s">
        <v>230</v>
      </c>
      <c r="D39" s="1">
        <v>1</v>
      </c>
      <c r="I39" t="s">
        <v>254</v>
      </c>
      <c r="J39" s="1">
        <v>3</v>
      </c>
      <c r="Q39" s="7" t="s">
        <v>238</v>
      </c>
      <c r="R39" s="1">
        <v>2</v>
      </c>
      <c r="Y39" t="s">
        <v>194</v>
      </c>
      <c r="Z39" s="1">
        <v>2</v>
      </c>
    </row>
    <row r="40" spans="1:26" x14ac:dyDescent="0.25">
      <c r="A40" t="s">
        <v>218</v>
      </c>
      <c r="B40" s="1">
        <v>19</v>
      </c>
      <c r="C40" t="s">
        <v>232</v>
      </c>
      <c r="D40" s="1">
        <v>1</v>
      </c>
      <c r="I40" t="s">
        <v>209</v>
      </c>
      <c r="J40" s="1">
        <v>3</v>
      </c>
      <c r="Q40" s="7" t="s">
        <v>258</v>
      </c>
      <c r="R40" s="1">
        <v>2</v>
      </c>
      <c r="Y40" t="s">
        <v>209</v>
      </c>
      <c r="Z40" s="1">
        <v>2</v>
      </c>
    </row>
    <row r="41" spans="1:26" x14ac:dyDescent="0.25">
      <c r="A41" t="s">
        <v>227</v>
      </c>
      <c r="B41" s="1">
        <v>18</v>
      </c>
      <c r="C41" t="s">
        <v>207</v>
      </c>
      <c r="D41" s="1">
        <v>1</v>
      </c>
      <c r="I41" t="s">
        <v>243</v>
      </c>
      <c r="J41" s="1">
        <v>3</v>
      </c>
      <c r="Q41" s="7" t="s">
        <v>212</v>
      </c>
      <c r="R41" s="1">
        <v>2</v>
      </c>
      <c r="Y41" t="s">
        <v>155</v>
      </c>
      <c r="Z41" s="1">
        <v>2</v>
      </c>
    </row>
    <row r="42" spans="1:26" x14ac:dyDescent="0.25">
      <c r="A42" t="s">
        <v>229</v>
      </c>
      <c r="B42" s="1">
        <v>17</v>
      </c>
      <c r="C42" t="s">
        <v>234</v>
      </c>
      <c r="D42" s="1">
        <v>1</v>
      </c>
      <c r="I42" t="s">
        <v>288</v>
      </c>
      <c r="J42" s="1">
        <v>3</v>
      </c>
      <c r="Q42" s="7" t="s">
        <v>235</v>
      </c>
      <c r="R42" s="1">
        <v>2</v>
      </c>
      <c r="Y42" t="s">
        <v>239</v>
      </c>
      <c r="Z42" s="1">
        <v>2</v>
      </c>
    </row>
    <row r="43" spans="1:26" x14ac:dyDescent="0.25">
      <c r="A43" t="s">
        <v>233</v>
      </c>
      <c r="B43" s="1">
        <v>16</v>
      </c>
      <c r="C43" t="s">
        <v>210</v>
      </c>
      <c r="D43" s="1">
        <v>1</v>
      </c>
      <c r="I43" t="s">
        <v>246</v>
      </c>
      <c r="J43" s="1">
        <v>3</v>
      </c>
      <c r="Q43" s="7" t="s">
        <v>300</v>
      </c>
      <c r="R43" s="1">
        <v>2</v>
      </c>
      <c r="Y43" t="s">
        <v>227</v>
      </c>
      <c r="Z43" s="1">
        <v>2</v>
      </c>
    </row>
    <row r="44" spans="1:26" x14ac:dyDescent="0.25">
      <c r="A44" t="s">
        <v>215</v>
      </c>
      <c r="B44" s="1">
        <v>16</v>
      </c>
      <c r="I44" t="s">
        <v>278</v>
      </c>
      <c r="J44" s="1">
        <v>3</v>
      </c>
      <c r="Q44" s="7" t="s">
        <v>203</v>
      </c>
      <c r="R44" s="1">
        <v>2</v>
      </c>
      <c r="Y44" t="s">
        <v>290</v>
      </c>
      <c r="Z44" s="1">
        <v>2</v>
      </c>
    </row>
    <row r="45" spans="1:26" x14ac:dyDescent="0.25">
      <c r="A45" t="s">
        <v>221</v>
      </c>
      <c r="B45" s="1">
        <v>15</v>
      </c>
      <c r="I45" t="s">
        <v>298</v>
      </c>
      <c r="J45" s="1">
        <v>3</v>
      </c>
      <c r="Q45" s="7" t="s">
        <v>248</v>
      </c>
      <c r="R45" s="1">
        <v>1</v>
      </c>
      <c r="Y45" t="s">
        <v>260</v>
      </c>
      <c r="Z45" s="1">
        <v>2</v>
      </c>
    </row>
    <row r="46" spans="1:26" x14ac:dyDescent="0.25">
      <c r="A46" t="s">
        <v>231</v>
      </c>
      <c r="B46" s="1">
        <v>15</v>
      </c>
      <c r="I46" t="s">
        <v>247</v>
      </c>
      <c r="J46" s="1">
        <v>3</v>
      </c>
      <c r="Q46" s="7" t="s">
        <v>249</v>
      </c>
      <c r="R46" s="1">
        <v>1</v>
      </c>
      <c r="Y46" t="s">
        <v>229</v>
      </c>
      <c r="Z46" s="1">
        <v>2</v>
      </c>
    </row>
    <row r="47" spans="1:26" x14ac:dyDescent="0.25">
      <c r="A47" t="s">
        <v>236</v>
      </c>
      <c r="B47" s="1">
        <v>15</v>
      </c>
      <c r="I47" t="s">
        <v>173</v>
      </c>
      <c r="J47" s="1">
        <v>3</v>
      </c>
      <c r="Q47" s="7" t="s">
        <v>315</v>
      </c>
      <c r="R47" s="1">
        <v>1</v>
      </c>
      <c r="Y47" t="s">
        <v>144</v>
      </c>
      <c r="Z47" s="1">
        <v>2</v>
      </c>
    </row>
    <row r="48" spans="1:26" x14ac:dyDescent="0.25">
      <c r="A48" t="s">
        <v>240</v>
      </c>
      <c r="B48" s="1">
        <v>13</v>
      </c>
      <c r="I48" t="s">
        <v>144</v>
      </c>
      <c r="J48" s="1">
        <v>3</v>
      </c>
      <c r="Q48" s="7" t="s">
        <v>295</v>
      </c>
      <c r="R48" s="1">
        <v>1</v>
      </c>
      <c r="Y48" t="s">
        <v>161</v>
      </c>
      <c r="Z48" s="1">
        <v>2</v>
      </c>
    </row>
    <row r="49" spans="1:26" x14ac:dyDescent="0.25">
      <c r="A49" t="s">
        <v>250</v>
      </c>
      <c r="B49" s="1">
        <v>12</v>
      </c>
      <c r="I49" t="s">
        <v>245</v>
      </c>
      <c r="J49" s="1">
        <v>3</v>
      </c>
      <c r="Q49" s="7" t="s">
        <v>241</v>
      </c>
      <c r="R49" s="1">
        <v>1</v>
      </c>
      <c r="Y49" t="s">
        <v>248</v>
      </c>
      <c r="Z49" s="1">
        <v>1</v>
      </c>
    </row>
    <row r="50" spans="1:26" x14ac:dyDescent="0.25">
      <c r="A50" t="s">
        <v>249</v>
      </c>
      <c r="B50" s="1">
        <v>11</v>
      </c>
      <c r="I50" t="s">
        <v>231</v>
      </c>
      <c r="J50" s="1">
        <v>2</v>
      </c>
      <c r="Q50" s="7" t="s">
        <v>266</v>
      </c>
      <c r="R50" s="1">
        <v>1</v>
      </c>
      <c r="Y50" t="s">
        <v>281</v>
      </c>
      <c r="Z50" s="1">
        <v>1</v>
      </c>
    </row>
    <row r="51" spans="1:26" x14ac:dyDescent="0.25">
      <c r="A51" t="s">
        <v>237</v>
      </c>
      <c r="B51" s="1">
        <v>11</v>
      </c>
      <c r="I51" t="s">
        <v>200</v>
      </c>
      <c r="J51" s="1">
        <v>2</v>
      </c>
      <c r="Q51" s="7" t="s">
        <v>179</v>
      </c>
      <c r="R51" s="1">
        <v>1</v>
      </c>
      <c r="Y51" t="s">
        <v>283</v>
      </c>
      <c r="Z51" s="1">
        <v>1</v>
      </c>
    </row>
    <row r="52" spans="1:26" x14ac:dyDescent="0.25">
      <c r="A52" t="s">
        <v>248</v>
      </c>
      <c r="B52" s="1">
        <v>10</v>
      </c>
      <c r="I52" t="s">
        <v>167</v>
      </c>
      <c r="J52" s="1">
        <v>2</v>
      </c>
      <c r="Q52" s="7" t="s">
        <v>256</v>
      </c>
      <c r="R52" s="1">
        <v>1</v>
      </c>
      <c r="Y52" t="s">
        <v>256</v>
      </c>
      <c r="Z52" s="1">
        <v>1</v>
      </c>
    </row>
    <row r="53" spans="1:26" x14ac:dyDescent="0.25">
      <c r="A53" t="s">
        <v>239</v>
      </c>
      <c r="B53" s="1">
        <v>10</v>
      </c>
      <c r="I53" t="s">
        <v>218</v>
      </c>
      <c r="J53" s="1">
        <v>2</v>
      </c>
      <c r="Q53" s="7" t="s">
        <v>200</v>
      </c>
      <c r="R53" s="1">
        <v>1</v>
      </c>
      <c r="Y53" t="s">
        <v>272</v>
      </c>
      <c r="Z53" s="1">
        <v>1</v>
      </c>
    </row>
    <row r="54" spans="1:26" x14ac:dyDescent="0.25">
      <c r="A54" t="s">
        <v>245</v>
      </c>
      <c r="B54" s="1">
        <v>10</v>
      </c>
      <c r="I54" t="s">
        <v>244</v>
      </c>
      <c r="J54" s="1">
        <v>2</v>
      </c>
      <c r="Q54" s="7" t="s">
        <v>237</v>
      </c>
      <c r="R54" s="1">
        <v>1</v>
      </c>
      <c r="Y54" t="s">
        <v>237</v>
      </c>
      <c r="Z54" s="1">
        <v>1</v>
      </c>
    </row>
    <row r="55" spans="1:26" x14ac:dyDescent="0.25">
      <c r="A55" t="s">
        <v>241</v>
      </c>
      <c r="B55" s="1">
        <v>9</v>
      </c>
      <c r="I55" t="s">
        <v>285</v>
      </c>
      <c r="J55" s="1">
        <v>2</v>
      </c>
      <c r="Q55" s="7" t="s">
        <v>304</v>
      </c>
      <c r="R55" s="1">
        <v>1</v>
      </c>
      <c r="Y55" t="s">
        <v>273</v>
      </c>
      <c r="Z55" s="1">
        <v>1</v>
      </c>
    </row>
    <row r="56" spans="1:26" x14ac:dyDescent="0.25">
      <c r="A56" t="s">
        <v>242</v>
      </c>
      <c r="B56" s="1">
        <v>9</v>
      </c>
      <c r="I56" t="s">
        <v>289</v>
      </c>
      <c r="J56" s="1">
        <v>2</v>
      </c>
      <c r="Q56" s="7" t="s">
        <v>284</v>
      </c>
      <c r="R56" s="1">
        <v>1</v>
      </c>
      <c r="Y56" t="s">
        <v>264</v>
      </c>
      <c r="Z56" s="1">
        <v>1</v>
      </c>
    </row>
    <row r="57" spans="1:26" x14ac:dyDescent="0.25">
      <c r="A57" t="s">
        <v>238</v>
      </c>
      <c r="B57" s="1">
        <v>9</v>
      </c>
      <c r="I57" t="s">
        <v>310</v>
      </c>
      <c r="J57" s="1">
        <v>2</v>
      </c>
      <c r="Q57" s="7" t="s">
        <v>305</v>
      </c>
      <c r="R57" s="1">
        <v>1</v>
      </c>
      <c r="Y57" t="s">
        <v>244</v>
      </c>
      <c r="Z57" s="1">
        <v>1</v>
      </c>
    </row>
    <row r="58" spans="1:26" x14ac:dyDescent="0.25">
      <c r="A58" t="s">
        <v>247</v>
      </c>
      <c r="B58" s="1">
        <v>9</v>
      </c>
      <c r="I58" t="s">
        <v>314</v>
      </c>
      <c r="J58" s="1">
        <v>1</v>
      </c>
      <c r="Q58" s="7" t="s">
        <v>224</v>
      </c>
      <c r="R58" s="1">
        <v>1</v>
      </c>
      <c r="Y58" t="s">
        <v>197</v>
      </c>
      <c r="Z58" s="1">
        <v>1</v>
      </c>
    </row>
    <row r="59" spans="1:26" x14ac:dyDescent="0.25">
      <c r="A59" t="s">
        <v>244</v>
      </c>
      <c r="B59" s="1">
        <v>8</v>
      </c>
      <c r="I59" t="s">
        <v>295</v>
      </c>
      <c r="J59" s="1">
        <v>1</v>
      </c>
      <c r="Q59" s="7" t="s">
        <v>194</v>
      </c>
      <c r="R59" s="1">
        <v>1</v>
      </c>
      <c r="Y59" t="s">
        <v>176</v>
      </c>
      <c r="Z59" s="1">
        <v>1</v>
      </c>
    </row>
    <row r="60" spans="1:26" x14ac:dyDescent="0.25">
      <c r="A60" t="s">
        <v>246</v>
      </c>
      <c r="B60" s="1">
        <v>8</v>
      </c>
      <c r="I60" t="s">
        <v>233</v>
      </c>
      <c r="J60" s="1">
        <v>1</v>
      </c>
      <c r="Q60" s="7" t="s">
        <v>264</v>
      </c>
      <c r="R60" s="1">
        <v>1</v>
      </c>
      <c r="Y60" t="s">
        <v>285</v>
      </c>
      <c r="Z60" s="1">
        <v>1</v>
      </c>
    </row>
    <row r="61" spans="1:26" x14ac:dyDescent="0.25">
      <c r="A61" t="s">
        <v>235</v>
      </c>
      <c r="B61" s="1">
        <v>8</v>
      </c>
      <c r="I61" t="s">
        <v>158</v>
      </c>
      <c r="J61" s="1">
        <v>1</v>
      </c>
      <c r="Q61" s="7" t="s">
        <v>306</v>
      </c>
      <c r="R61" s="1">
        <v>1</v>
      </c>
      <c r="Y61" t="s">
        <v>286</v>
      </c>
      <c r="Z61" s="1">
        <v>1</v>
      </c>
    </row>
    <row r="62" spans="1:26" x14ac:dyDescent="0.25">
      <c r="A62" t="s">
        <v>261</v>
      </c>
      <c r="B62" s="1">
        <v>8</v>
      </c>
      <c r="I62" t="s">
        <v>271</v>
      </c>
      <c r="J62" s="1">
        <v>1</v>
      </c>
      <c r="Q62" s="7" t="s">
        <v>185</v>
      </c>
      <c r="R62" s="1">
        <v>1</v>
      </c>
      <c r="Y62" t="s">
        <v>164</v>
      </c>
      <c r="Z62" s="1">
        <v>1</v>
      </c>
    </row>
    <row r="63" spans="1:26" x14ac:dyDescent="0.25">
      <c r="A63" t="s">
        <v>255</v>
      </c>
      <c r="B63" s="1">
        <v>7</v>
      </c>
      <c r="I63" t="s">
        <v>179</v>
      </c>
      <c r="J63" s="1">
        <v>1</v>
      </c>
      <c r="Q63" s="7" t="s">
        <v>307</v>
      </c>
      <c r="R63" s="1">
        <v>1</v>
      </c>
      <c r="Y63" t="s">
        <v>238</v>
      </c>
      <c r="Z63" s="1">
        <v>1</v>
      </c>
    </row>
    <row r="64" spans="1:26" x14ac:dyDescent="0.25">
      <c r="A64" t="s">
        <v>263</v>
      </c>
      <c r="B64" s="1">
        <v>7</v>
      </c>
      <c r="I64" t="s">
        <v>274</v>
      </c>
      <c r="J64" s="1">
        <v>1</v>
      </c>
      <c r="Q64" s="7" t="s">
        <v>240</v>
      </c>
      <c r="R64" s="1">
        <v>1</v>
      </c>
      <c r="Y64" t="s">
        <v>289</v>
      </c>
      <c r="Z64" s="1">
        <v>1</v>
      </c>
    </row>
    <row r="65" spans="1:26" x14ac:dyDescent="0.25">
      <c r="A65" t="s">
        <v>256</v>
      </c>
      <c r="B65" s="1">
        <v>7</v>
      </c>
      <c r="I65" t="s">
        <v>239</v>
      </c>
      <c r="J65" s="1">
        <v>1</v>
      </c>
      <c r="Q65" s="7" t="s">
        <v>286</v>
      </c>
      <c r="R65" s="1">
        <v>1</v>
      </c>
      <c r="Y65" t="s">
        <v>246</v>
      </c>
      <c r="Z65" s="1">
        <v>1</v>
      </c>
    </row>
    <row r="66" spans="1:26" x14ac:dyDescent="0.25">
      <c r="A66" t="s">
        <v>254</v>
      </c>
      <c r="B66" s="1">
        <v>7</v>
      </c>
      <c r="I66" t="s">
        <v>240</v>
      </c>
      <c r="J66" s="1">
        <v>1</v>
      </c>
      <c r="Q66" s="7" t="s">
        <v>257</v>
      </c>
      <c r="R66" s="1">
        <v>1</v>
      </c>
      <c r="Y66" t="s">
        <v>325</v>
      </c>
      <c r="Z66" s="1">
        <v>1</v>
      </c>
    </row>
    <row r="67" spans="1:26" x14ac:dyDescent="0.25">
      <c r="A67" t="s">
        <v>257</v>
      </c>
      <c r="B67" s="1">
        <v>7</v>
      </c>
      <c r="I67" t="s">
        <v>268</v>
      </c>
      <c r="J67" s="1">
        <v>1</v>
      </c>
      <c r="Q67" s="7" t="s">
        <v>269</v>
      </c>
      <c r="R67" s="1">
        <v>1</v>
      </c>
      <c r="Y67" t="s">
        <v>259</v>
      </c>
      <c r="Z67" s="1">
        <v>1</v>
      </c>
    </row>
    <row r="68" spans="1:26" x14ac:dyDescent="0.25">
      <c r="A68" t="s">
        <v>253</v>
      </c>
      <c r="B68" s="1">
        <v>7</v>
      </c>
      <c r="I68" t="s">
        <v>257</v>
      </c>
      <c r="J68" s="1">
        <v>1</v>
      </c>
      <c r="Q68" s="7" t="s">
        <v>288</v>
      </c>
      <c r="R68" s="1">
        <v>1</v>
      </c>
      <c r="Y68" t="s">
        <v>301</v>
      </c>
      <c r="Z68" s="1">
        <v>1</v>
      </c>
    </row>
    <row r="69" spans="1:26" x14ac:dyDescent="0.25">
      <c r="A69" t="s">
        <v>243</v>
      </c>
      <c r="B69" s="1">
        <v>6</v>
      </c>
      <c r="I69" t="s">
        <v>269</v>
      </c>
      <c r="J69" s="1">
        <v>1</v>
      </c>
      <c r="Q69" s="7" t="s">
        <v>270</v>
      </c>
      <c r="R69" s="1">
        <v>1</v>
      </c>
    </row>
    <row r="70" spans="1:26" x14ac:dyDescent="0.25">
      <c r="A70" t="s">
        <v>267</v>
      </c>
      <c r="B70" s="1">
        <v>6</v>
      </c>
      <c r="I70" t="s">
        <v>324</v>
      </c>
      <c r="J70" s="1">
        <v>1</v>
      </c>
      <c r="Q70" s="7" t="s">
        <v>246</v>
      </c>
      <c r="R70" s="1">
        <v>1</v>
      </c>
    </row>
    <row r="71" spans="1:26" x14ac:dyDescent="0.25">
      <c r="A71" t="s">
        <v>259</v>
      </c>
      <c r="B71" s="1">
        <v>6</v>
      </c>
      <c r="I71" t="s">
        <v>276</v>
      </c>
      <c r="J71" s="1">
        <v>1</v>
      </c>
      <c r="Q71" s="7" t="s">
        <v>278</v>
      </c>
      <c r="R71" s="1">
        <v>1</v>
      </c>
    </row>
    <row r="72" spans="1:26" x14ac:dyDescent="0.25">
      <c r="A72" t="s">
        <v>264</v>
      </c>
      <c r="B72" s="1">
        <v>5</v>
      </c>
      <c r="I72" t="s">
        <v>309</v>
      </c>
      <c r="J72" s="1">
        <v>1</v>
      </c>
      <c r="Q72" s="7" t="s">
        <v>247</v>
      </c>
      <c r="R72" s="1">
        <v>1</v>
      </c>
    </row>
    <row r="73" spans="1:26" x14ac:dyDescent="0.25">
      <c r="A73" t="s">
        <v>275</v>
      </c>
      <c r="B73" s="1">
        <v>5</v>
      </c>
      <c r="I73" t="s">
        <v>327</v>
      </c>
      <c r="J73" s="1">
        <v>1</v>
      </c>
      <c r="Q73" s="7" t="s">
        <v>259</v>
      </c>
      <c r="R73" s="1">
        <v>1</v>
      </c>
    </row>
    <row r="74" spans="1:26" x14ac:dyDescent="0.25">
      <c r="A74" t="s">
        <v>268</v>
      </c>
      <c r="B74" s="1">
        <v>5</v>
      </c>
      <c r="I74" t="s">
        <v>227</v>
      </c>
      <c r="J74" s="1">
        <v>1</v>
      </c>
      <c r="Q74" s="7" t="s">
        <v>299</v>
      </c>
      <c r="R74" s="1">
        <v>1</v>
      </c>
    </row>
    <row r="75" spans="1:26" x14ac:dyDescent="0.25">
      <c r="A75" t="s">
        <v>260</v>
      </c>
      <c r="B75" s="1">
        <v>5</v>
      </c>
      <c r="I75" t="s">
        <v>331</v>
      </c>
      <c r="J75" s="1">
        <v>1</v>
      </c>
      <c r="Q75" s="7" t="s">
        <v>333</v>
      </c>
      <c r="R75" s="1">
        <v>1</v>
      </c>
    </row>
    <row r="76" spans="1:26" x14ac:dyDescent="0.25">
      <c r="A76" t="s">
        <v>265</v>
      </c>
      <c r="B76" s="1">
        <v>5</v>
      </c>
      <c r="I76" t="s">
        <v>299</v>
      </c>
      <c r="J76" s="1">
        <v>1</v>
      </c>
      <c r="Q76" s="7" t="s">
        <v>291</v>
      </c>
      <c r="R76" s="1">
        <v>1</v>
      </c>
    </row>
    <row r="77" spans="1:26" x14ac:dyDescent="0.25">
      <c r="A77" t="s">
        <v>279</v>
      </c>
      <c r="B77" s="1">
        <v>5</v>
      </c>
      <c r="I77" t="s">
        <v>291</v>
      </c>
      <c r="J77" s="1">
        <v>1</v>
      </c>
      <c r="Q77" s="7" t="s">
        <v>334</v>
      </c>
      <c r="R77" s="1">
        <v>1</v>
      </c>
    </row>
    <row r="78" spans="1:26" x14ac:dyDescent="0.25">
      <c r="A78" t="s">
        <v>262</v>
      </c>
      <c r="B78" s="1">
        <v>5</v>
      </c>
      <c r="I78" t="s">
        <v>312</v>
      </c>
      <c r="J78" s="1">
        <v>1</v>
      </c>
      <c r="Q78" s="7" t="s">
        <v>253</v>
      </c>
      <c r="R78" s="1">
        <v>1</v>
      </c>
    </row>
    <row r="79" spans="1:26" x14ac:dyDescent="0.25">
      <c r="A79" t="s">
        <v>271</v>
      </c>
      <c r="B79" s="1">
        <v>4</v>
      </c>
      <c r="I79" t="s">
        <v>265</v>
      </c>
      <c r="J79" s="1">
        <v>1</v>
      </c>
      <c r="Q79" s="7" t="s">
        <v>335</v>
      </c>
      <c r="R79" s="1">
        <v>1</v>
      </c>
    </row>
    <row r="80" spans="1:26" x14ac:dyDescent="0.25">
      <c r="A80" t="s">
        <v>282</v>
      </c>
      <c r="B80" s="1">
        <v>4</v>
      </c>
      <c r="I80" t="s">
        <v>229</v>
      </c>
      <c r="J80" s="1">
        <v>1</v>
      </c>
      <c r="Q80" s="7" t="s">
        <v>260</v>
      </c>
      <c r="R80" s="1">
        <v>1</v>
      </c>
    </row>
    <row r="81" spans="1:18" x14ac:dyDescent="0.25">
      <c r="A81" t="s">
        <v>272</v>
      </c>
      <c r="B81" s="1">
        <v>4</v>
      </c>
      <c r="I81" t="s">
        <v>292</v>
      </c>
      <c r="J81" s="1">
        <v>1</v>
      </c>
      <c r="Q81" s="7" t="s">
        <v>312</v>
      </c>
      <c r="R81" s="1">
        <v>1</v>
      </c>
    </row>
    <row r="82" spans="1:18" x14ac:dyDescent="0.25">
      <c r="A82" t="s">
        <v>273</v>
      </c>
      <c r="B82" s="1">
        <v>4</v>
      </c>
      <c r="Q82" s="7" t="s">
        <v>265</v>
      </c>
      <c r="R82" s="1">
        <v>1</v>
      </c>
    </row>
    <row r="83" spans="1:18" x14ac:dyDescent="0.25">
      <c r="A83" t="s">
        <v>251</v>
      </c>
      <c r="B83" s="1">
        <v>4</v>
      </c>
      <c r="Q83" s="7" t="s">
        <v>229</v>
      </c>
      <c r="R83" s="1">
        <v>1</v>
      </c>
    </row>
    <row r="84" spans="1:18" x14ac:dyDescent="0.25">
      <c r="A84" t="s">
        <v>274</v>
      </c>
      <c r="B84" s="1">
        <v>4</v>
      </c>
      <c r="Q84" s="7" t="s">
        <v>313</v>
      </c>
      <c r="R84" s="1">
        <v>1</v>
      </c>
    </row>
    <row r="85" spans="1:18" x14ac:dyDescent="0.25">
      <c r="A85" t="s">
        <v>287</v>
      </c>
      <c r="B85" s="1">
        <v>4</v>
      </c>
      <c r="Q85" s="7" t="s">
        <v>292</v>
      </c>
      <c r="R85" s="1">
        <v>1</v>
      </c>
    </row>
    <row r="86" spans="1:18" x14ac:dyDescent="0.25">
      <c r="A86" t="s">
        <v>269</v>
      </c>
      <c r="B86" s="1">
        <v>4</v>
      </c>
      <c r="Q86" s="7" t="s">
        <v>245</v>
      </c>
      <c r="R86" s="1">
        <v>1</v>
      </c>
    </row>
    <row r="87" spans="1:18" x14ac:dyDescent="0.25">
      <c r="A87" t="s">
        <v>276</v>
      </c>
      <c r="B87" s="1">
        <v>4</v>
      </c>
      <c r="Q87" s="7" t="s">
        <v>293</v>
      </c>
      <c r="R87" s="1">
        <v>1</v>
      </c>
    </row>
    <row r="88" spans="1:18" x14ac:dyDescent="0.25">
      <c r="A88" t="s">
        <v>294</v>
      </c>
      <c r="B88" s="1">
        <v>3</v>
      </c>
    </row>
    <row r="89" spans="1:18" x14ac:dyDescent="0.25">
      <c r="A89" t="s">
        <v>281</v>
      </c>
      <c r="B89" s="1">
        <v>3</v>
      </c>
    </row>
    <row r="90" spans="1:18" x14ac:dyDescent="0.25">
      <c r="A90" t="s">
        <v>283</v>
      </c>
      <c r="B90" s="1">
        <v>3</v>
      </c>
    </row>
    <row r="91" spans="1:18" x14ac:dyDescent="0.25">
      <c r="A91" t="s">
        <v>296</v>
      </c>
      <c r="B91" s="1">
        <v>3</v>
      </c>
    </row>
    <row r="92" spans="1:18" x14ac:dyDescent="0.25">
      <c r="A92" t="s">
        <v>284</v>
      </c>
      <c r="B92" s="1">
        <v>3</v>
      </c>
    </row>
    <row r="93" spans="1:18" x14ac:dyDescent="0.25">
      <c r="A93" t="s">
        <v>252</v>
      </c>
      <c r="B93" s="1">
        <v>3</v>
      </c>
    </row>
    <row r="94" spans="1:18" x14ac:dyDescent="0.25">
      <c r="A94" t="s">
        <v>297</v>
      </c>
      <c r="B94" s="1">
        <v>3</v>
      </c>
    </row>
    <row r="95" spans="1:18" x14ac:dyDescent="0.25">
      <c r="A95" t="s">
        <v>302</v>
      </c>
      <c r="B95" s="1">
        <v>3</v>
      </c>
    </row>
    <row r="96" spans="1:18" x14ac:dyDescent="0.25">
      <c r="A96" t="s">
        <v>293</v>
      </c>
      <c r="B96" s="1">
        <v>3</v>
      </c>
    </row>
    <row r="97" spans="1:2" x14ac:dyDescent="0.25">
      <c r="A97" t="s">
        <v>308</v>
      </c>
      <c r="B97" s="1">
        <v>2</v>
      </c>
    </row>
    <row r="98" spans="1:2" x14ac:dyDescent="0.25">
      <c r="A98" t="s">
        <v>286</v>
      </c>
      <c r="B98" s="1">
        <v>2</v>
      </c>
    </row>
    <row r="99" spans="1:2" x14ac:dyDescent="0.25">
      <c r="A99" t="s">
        <v>258</v>
      </c>
      <c r="B99" s="1">
        <v>2</v>
      </c>
    </row>
    <row r="100" spans="1:2" x14ac:dyDescent="0.25">
      <c r="A100" t="s">
        <v>311</v>
      </c>
      <c r="B100" s="1">
        <v>2</v>
      </c>
    </row>
    <row r="101" spans="1:2" x14ac:dyDescent="0.25">
      <c r="A101" t="s">
        <v>290</v>
      </c>
      <c r="B101" s="1">
        <v>2</v>
      </c>
    </row>
    <row r="102" spans="1:2" x14ac:dyDescent="0.25">
      <c r="A102" t="s">
        <v>291</v>
      </c>
      <c r="B102" s="1">
        <v>2</v>
      </c>
    </row>
    <row r="103" spans="1:2" x14ac:dyDescent="0.25">
      <c r="A103" t="s">
        <v>301</v>
      </c>
      <c r="B103" s="1">
        <v>2</v>
      </c>
    </row>
    <row r="104" spans="1:2" x14ac:dyDescent="0.25">
      <c r="A104" t="s">
        <v>292</v>
      </c>
      <c r="B104" s="1">
        <v>2</v>
      </c>
    </row>
    <row r="105" spans="1:2" x14ac:dyDescent="0.25">
      <c r="A105" t="s">
        <v>295</v>
      </c>
      <c r="B105" s="1">
        <v>1</v>
      </c>
    </row>
    <row r="106" spans="1:2" x14ac:dyDescent="0.25">
      <c r="A106" t="s">
        <v>316</v>
      </c>
      <c r="B106" s="1">
        <v>1</v>
      </c>
    </row>
    <row r="107" spans="1:2" x14ac:dyDescent="0.25">
      <c r="A107" t="s">
        <v>317</v>
      </c>
      <c r="B107" s="1">
        <v>1</v>
      </c>
    </row>
    <row r="108" spans="1:2" x14ac:dyDescent="0.25">
      <c r="A108" t="s">
        <v>318</v>
      </c>
      <c r="B108" s="1">
        <v>1</v>
      </c>
    </row>
    <row r="109" spans="1:2" x14ac:dyDescent="0.25">
      <c r="A109" t="s">
        <v>319</v>
      </c>
      <c r="B109" s="1">
        <v>1</v>
      </c>
    </row>
    <row r="110" spans="1:2" x14ac:dyDescent="0.25">
      <c r="A110" t="s">
        <v>320</v>
      </c>
      <c r="B110" s="1">
        <v>1</v>
      </c>
    </row>
    <row r="111" spans="1:2" x14ac:dyDescent="0.25">
      <c r="A111" t="s">
        <v>321</v>
      </c>
      <c r="B111" s="1">
        <v>1</v>
      </c>
    </row>
    <row r="112" spans="1:2" x14ac:dyDescent="0.25">
      <c r="A112" t="s">
        <v>322</v>
      </c>
      <c r="B112" s="1">
        <v>1</v>
      </c>
    </row>
    <row r="113" spans="1:2" x14ac:dyDescent="0.25">
      <c r="A113" t="s">
        <v>323</v>
      </c>
      <c r="B113" s="1">
        <v>1</v>
      </c>
    </row>
    <row r="114" spans="1:2" x14ac:dyDescent="0.25">
      <c r="A114" t="s">
        <v>304</v>
      </c>
      <c r="B114" s="1">
        <v>1</v>
      </c>
    </row>
    <row r="115" spans="1:2" x14ac:dyDescent="0.25">
      <c r="A115" t="s">
        <v>305</v>
      </c>
      <c r="B115" s="1">
        <v>1</v>
      </c>
    </row>
    <row r="116" spans="1:2" x14ac:dyDescent="0.25">
      <c r="A116" t="s">
        <v>306</v>
      </c>
      <c r="B116" s="1">
        <v>1</v>
      </c>
    </row>
    <row r="117" spans="1:2" x14ac:dyDescent="0.25">
      <c r="A117" t="s">
        <v>307</v>
      </c>
      <c r="B117" s="1">
        <v>1</v>
      </c>
    </row>
    <row r="118" spans="1:2" x14ac:dyDescent="0.25">
      <c r="A118" t="s">
        <v>285</v>
      </c>
      <c r="B118" s="1">
        <v>1</v>
      </c>
    </row>
    <row r="119" spans="1:2" x14ac:dyDescent="0.25">
      <c r="A119" t="s">
        <v>289</v>
      </c>
      <c r="B119" s="1">
        <v>1</v>
      </c>
    </row>
    <row r="120" spans="1:2" x14ac:dyDescent="0.25">
      <c r="A120" t="s">
        <v>270</v>
      </c>
      <c r="B120" s="1">
        <v>1</v>
      </c>
    </row>
    <row r="121" spans="1:2" x14ac:dyDescent="0.25">
      <c r="A121" t="s">
        <v>278</v>
      </c>
      <c r="B121" s="1">
        <v>1</v>
      </c>
    </row>
    <row r="122" spans="1:2" x14ac:dyDescent="0.25">
      <c r="A122" t="s">
        <v>326</v>
      </c>
      <c r="B122" s="1">
        <v>1</v>
      </c>
    </row>
    <row r="123" spans="1:2" x14ac:dyDescent="0.25">
      <c r="A123" t="s">
        <v>309</v>
      </c>
      <c r="B123" s="1">
        <v>1</v>
      </c>
    </row>
    <row r="124" spans="1:2" x14ac:dyDescent="0.25">
      <c r="A124" t="s">
        <v>328</v>
      </c>
      <c r="B124" s="1">
        <v>1</v>
      </c>
    </row>
    <row r="125" spans="1:2" x14ac:dyDescent="0.25">
      <c r="A125" t="s">
        <v>329</v>
      </c>
      <c r="B125" s="1">
        <v>1</v>
      </c>
    </row>
    <row r="126" spans="1:2" x14ac:dyDescent="0.25">
      <c r="A126" t="s">
        <v>330</v>
      </c>
      <c r="B126" s="1">
        <v>1</v>
      </c>
    </row>
    <row r="127" spans="1:2" x14ac:dyDescent="0.25">
      <c r="A127" t="s">
        <v>332</v>
      </c>
      <c r="B127" s="1">
        <v>1</v>
      </c>
    </row>
    <row r="128" spans="1:2" x14ac:dyDescent="0.25">
      <c r="A128" t="s">
        <v>299</v>
      </c>
      <c r="B128" s="1">
        <v>1</v>
      </c>
    </row>
    <row r="129" spans="1:2" x14ac:dyDescent="0.25">
      <c r="A129" t="s">
        <v>300</v>
      </c>
      <c r="B129" s="1">
        <v>1</v>
      </c>
    </row>
    <row r="130" spans="1:2" x14ac:dyDescent="0.25">
      <c r="A130" t="s">
        <v>336</v>
      </c>
      <c r="B130" s="1">
        <v>1</v>
      </c>
    </row>
    <row r="131" spans="1:2" x14ac:dyDescent="0.25">
      <c r="A131" t="s">
        <v>313</v>
      </c>
      <c r="B131" s="1">
        <v>1</v>
      </c>
    </row>
  </sheetData>
  <mergeCells count="4">
    <mergeCell ref="A1:H1"/>
    <mergeCell ref="I1:P1"/>
    <mergeCell ref="Q1:X1"/>
    <mergeCell ref="Y1:A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Aver.Cazymes per Mbp-Taxa</vt:lpstr>
      <vt:lpstr>Aver.Cazymes per Mbp-Clades</vt:lpstr>
      <vt:lpstr>Total Cazymes-Taxa</vt:lpstr>
      <vt:lpstr>Total Cazymes-Clades</vt:lpstr>
    </vt:vector>
  </TitlesOfParts>
  <Company>Wageningen University and Research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Gavriilidou, Asimenia</dc:creator>
  <cp:lastModifiedBy>Gavriilidou, Asimenia</cp:lastModifiedBy>
  <dcterms:created xsi:type="dcterms:W3CDTF">2019-07-02T13:17:40Z</dcterms:created>
  <dcterms:modified xsi:type="dcterms:W3CDTF">2020-01-09T10:24:03Z</dcterms:modified>
</cp:coreProperties>
</file>